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ariv\Documents\RPR Site\Site Rating Spreadsheets\"/>
    </mc:Choice>
  </mc:AlternateContent>
  <xr:revisionPtr revIDLastSave="0" documentId="13_ncr:1_{C998D63E-6A89-425B-80CC-D64F7CA3E0D7}" xr6:coauthVersionLast="47" xr6:coauthVersionMax="47" xr10:uidLastSave="{00000000-0000-0000-0000-000000000000}"/>
  <bookViews>
    <workbookView xWindow="-108" yWindow="-108" windowWidth="23256" windowHeight="12456" activeTab="2" xr2:uid="{781A5869-80C4-4F21-94C3-D090915292DB}"/>
  </bookViews>
  <sheets>
    <sheet name="WP &amp; SOS" sheetId="1" r:id="rId1"/>
    <sheet name="Score Ratio" sheetId="2" r:id="rId2"/>
    <sheet name="Rating" sheetId="3" r:id="rId3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16" i="1" l="1"/>
  <c r="F216" i="1"/>
  <c r="F83" i="3"/>
  <c r="F52" i="3"/>
  <c r="F88" i="3"/>
  <c r="F122" i="3"/>
  <c r="F30" i="3"/>
  <c r="F17" i="3"/>
  <c r="F21" i="3"/>
  <c r="F50" i="3"/>
  <c r="F75" i="3"/>
  <c r="F45" i="3"/>
  <c r="F58" i="3"/>
  <c r="F22" i="3"/>
  <c r="F32" i="3"/>
  <c r="F104" i="3"/>
  <c r="F101" i="3"/>
  <c r="F35" i="3"/>
  <c r="F118" i="3"/>
  <c r="F65" i="3"/>
  <c r="F29" i="3"/>
  <c r="F69" i="3"/>
  <c r="F79" i="3"/>
  <c r="F121" i="3"/>
  <c r="F125" i="3"/>
  <c r="F131" i="3"/>
  <c r="F54" i="3"/>
  <c r="F12" i="3"/>
  <c r="F34" i="3"/>
  <c r="F78" i="3"/>
  <c r="F48" i="3"/>
  <c r="F20" i="3"/>
  <c r="F28" i="3"/>
  <c r="F72" i="3"/>
  <c r="F97" i="3"/>
  <c r="F91" i="3"/>
  <c r="F84" i="3"/>
  <c r="F41" i="3"/>
  <c r="F107" i="3"/>
  <c r="F120" i="3"/>
  <c r="F73" i="3"/>
  <c r="F129" i="3"/>
  <c r="F126" i="3"/>
  <c r="F67" i="3"/>
  <c r="F44" i="3"/>
  <c r="F25" i="3"/>
  <c r="F115" i="3"/>
  <c r="F40" i="3"/>
  <c r="F106" i="3"/>
  <c r="F51" i="3"/>
  <c r="F7" i="3"/>
  <c r="F6" i="3"/>
  <c r="F37" i="3"/>
  <c r="F4" i="3"/>
  <c r="F39" i="3"/>
  <c r="F66" i="3"/>
  <c r="F53" i="3"/>
  <c r="F33" i="3"/>
  <c r="F112" i="3"/>
  <c r="F123" i="3"/>
  <c r="F113" i="3"/>
  <c r="F62" i="3"/>
  <c r="F93" i="3"/>
  <c r="F103" i="3"/>
  <c r="F31" i="3"/>
  <c r="F19" i="3"/>
  <c r="F87" i="3"/>
  <c r="F60" i="3"/>
  <c r="F57" i="3"/>
  <c r="F61" i="3"/>
  <c r="F14" i="3"/>
  <c r="F68" i="3"/>
  <c r="F47" i="3"/>
  <c r="F80" i="3"/>
  <c r="F102" i="3"/>
  <c r="F86" i="3"/>
  <c r="F46" i="3"/>
  <c r="F109" i="3"/>
  <c r="F77" i="3"/>
  <c r="F11" i="3"/>
  <c r="F95" i="3"/>
  <c r="F82" i="3"/>
  <c r="F89" i="3"/>
  <c r="F16" i="3"/>
  <c r="F127" i="3"/>
  <c r="F92" i="3"/>
  <c r="F110" i="3"/>
  <c r="F38" i="3"/>
  <c r="F26" i="3"/>
  <c r="F90" i="3"/>
  <c r="F111" i="3"/>
  <c r="F71" i="3"/>
  <c r="F81" i="3"/>
  <c r="F59" i="3"/>
  <c r="F117" i="3"/>
  <c r="F27" i="3"/>
  <c r="F5" i="3"/>
  <c r="F15" i="3"/>
  <c r="F76" i="3"/>
  <c r="F56" i="3"/>
  <c r="F85" i="3"/>
  <c r="F9" i="3"/>
  <c r="F70" i="3"/>
  <c r="F116" i="3"/>
  <c r="F36" i="3"/>
  <c r="F128" i="3"/>
  <c r="F119" i="3"/>
  <c r="F100" i="3"/>
  <c r="F96" i="3"/>
  <c r="F2" i="3"/>
  <c r="F18" i="3"/>
  <c r="F99" i="3"/>
  <c r="F130" i="3"/>
  <c r="F8" i="3"/>
  <c r="F74" i="3"/>
  <c r="F43" i="3"/>
  <c r="F49" i="3"/>
  <c r="F124" i="3"/>
  <c r="F42" i="3"/>
  <c r="F23" i="3"/>
  <c r="F64" i="3"/>
  <c r="F108" i="3"/>
  <c r="F24" i="3"/>
  <c r="F13" i="3"/>
  <c r="F55" i="3"/>
  <c r="F114" i="3"/>
  <c r="F63" i="3"/>
  <c r="F98" i="3"/>
  <c r="F10" i="3"/>
  <c r="F3" i="3"/>
  <c r="F105" i="3"/>
  <c r="F94" i="3"/>
  <c r="D131" i="2"/>
  <c r="D130" i="2"/>
  <c r="D129" i="2"/>
  <c r="D128" i="2"/>
  <c r="D127" i="2"/>
  <c r="D126" i="2"/>
  <c r="D125" i="2"/>
  <c r="D124" i="2"/>
  <c r="D123" i="2"/>
  <c r="D122" i="2"/>
  <c r="D121" i="2"/>
  <c r="D120" i="2"/>
  <c r="D119" i="2"/>
  <c r="D118" i="2"/>
  <c r="D117" i="2"/>
  <c r="D116" i="2"/>
  <c r="D115" i="2"/>
  <c r="D114" i="2"/>
  <c r="D113" i="2"/>
  <c r="D112" i="2"/>
  <c r="D111" i="2"/>
  <c r="D110" i="2"/>
  <c r="D109" i="2"/>
  <c r="D108" i="2"/>
  <c r="D107" i="2"/>
  <c r="D106" i="2"/>
  <c r="D105" i="2"/>
  <c r="D104" i="2"/>
  <c r="D103" i="2"/>
  <c r="D102" i="2"/>
  <c r="D101" i="2"/>
  <c r="D100" i="2"/>
  <c r="D99" i="2"/>
  <c r="D98" i="2"/>
  <c r="D97" i="2"/>
  <c r="D96" i="2"/>
  <c r="D95" i="2"/>
  <c r="D94" i="2"/>
  <c r="D93" i="2"/>
  <c r="D92" i="2"/>
  <c r="D91" i="2"/>
  <c r="D90" i="2"/>
  <c r="D89" i="2"/>
  <c r="D88" i="2"/>
  <c r="D87" i="2"/>
  <c r="D86" i="2"/>
  <c r="D85" i="2"/>
  <c r="D84" i="2"/>
  <c r="D83" i="2"/>
  <c r="D82" i="2"/>
  <c r="D81" i="2"/>
  <c r="D80" i="2"/>
  <c r="D79" i="2"/>
  <c r="D78" i="2"/>
  <c r="D77" i="2"/>
  <c r="D76" i="2"/>
  <c r="D75" i="2"/>
  <c r="D74" i="2"/>
  <c r="D73" i="2"/>
  <c r="D72" i="2"/>
  <c r="D71" i="2"/>
  <c r="D70" i="2"/>
  <c r="D69" i="2"/>
  <c r="D68" i="2"/>
  <c r="D67" i="2"/>
  <c r="D66" i="2"/>
  <c r="D65" i="2"/>
  <c r="D64" i="2"/>
  <c r="D63" i="2"/>
  <c r="D62" i="2"/>
  <c r="D61" i="2"/>
  <c r="D60" i="2"/>
  <c r="D59" i="2"/>
  <c r="D58" i="2"/>
  <c r="D57" i="2"/>
  <c r="D56" i="2"/>
  <c r="D55" i="2"/>
  <c r="D54" i="2"/>
  <c r="D53" i="2"/>
  <c r="D52" i="2"/>
  <c r="D51" i="2"/>
  <c r="D50" i="2"/>
  <c r="D49" i="2"/>
  <c r="D48" i="2"/>
  <c r="D47" i="2"/>
  <c r="D46" i="2"/>
  <c r="D45" i="2"/>
  <c r="D44" i="2"/>
  <c r="D43" i="2"/>
  <c r="D42" i="2"/>
  <c r="D41" i="2"/>
  <c r="D40" i="2"/>
  <c r="D39" i="2"/>
  <c r="D38" i="2"/>
  <c r="D37" i="2"/>
  <c r="D36" i="2"/>
  <c r="D35" i="2"/>
  <c r="D34" i="2"/>
  <c r="D33" i="2"/>
  <c r="D32" i="2"/>
  <c r="D31" i="2"/>
  <c r="D30" i="2"/>
  <c r="D29" i="2"/>
  <c r="D28" i="2"/>
  <c r="D27" i="2"/>
  <c r="D26" i="2"/>
  <c r="D25" i="2"/>
  <c r="D24" i="2"/>
  <c r="D23" i="2"/>
  <c r="D22" i="2"/>
  <c r="D21" i="2"/>
  <c r="D20" i="2"/>
  <c r="D19" i="2"/>
  <c r="D18" i="2"/>
  <c r="D17" i="2"/>
  <c r="D16" i="2"/>
  <c r="D15" i="2"/>
  <c r="D14" i="2"/>
  <c r="D13" i="2"/>
  <c r="D12" i="2"/>
  <c r="D11" i="2"/>
  <c r="D10" i="2"/>
  <c r="D9" i="2"/>
  <c r="D8" i="2"/>
  <c r="D7" i="2"/>
  <c r="D6" i="2"/>
  <c r="D5" i="2"/>
  <c r="D4" i="2"/>
  <c r="D3" i="2"/>
  <c r="D2" i="2"/>
  <c r="G223" i="1"/>
  <c r="F223" i="1"/>
  <c r="G222" i="1"/>
  <c r="F222" i="1"/>
  <c r="G221" i="1"/>
  <c r="F221" i="1"/>
  <c r="G220" i="1"/>
  <c r="F220" i="1"/>
  <c r="G219" i="1"/>
  <c r="F219" i="1"/>
  <c r="G218" i="1"/>
  <c r="F218" i="1"/>
  <c r="G217" i="1"/>
  <c r="F217" i="1"/>
  <c r="G215" i="1"/>
  <c r="F215" i="1"/>
  <c r="G214" i="1"/>
  <c r="F214" i="1"/>
  <c r="G213" i="1"/>
  <c r="F213" i="1"/>
  <c r="G212" i="1"/>
  <c r="F212" i="1"/>
  <c r="G211" i="1"/>
  <c r="F211" i="1"/>
  <c r="G210" i="1"/>
  <c r="F210" i="1"/>
  <c r="G209" i="1"/>
  <c r="F209" i="1"/>
  <c r="G208" i="1"/>
  <c r="F208" i="1"/>
  <c r="G207" i="1"/>
  <c r="F207" i="1"/>
  <c r="G206" i="1"/>
  <c r="F206" i="1"/>
  <c r="G205" i="1"/>
  <c r="F205" i="1"/>
  <c r="G204" i="1"/>
  <c r="F204" i="1"/>
  <c r="G203" i="1"/>
  <c r="F203" i="1"/>
  <c r="G202" i="1"/>
  <c r="F202" i="1"/>
  <c r="G201" i="1"/>
  <c r="F201" i="1"/>
  <c r="G200" i="1"/>
  <c r="F200" i="1"/>
  <c r="G199" i="1"/>
  <c r="F199" i="1"/>
  <c r="G198" i="1"/>
  <c r="F198" i="1"/>
  <c r="G197" i="1"/>
  <c r="F197" i="1"/>
  <c r="G196" i="1"/>
  <c r="F196" i="1"/>
  <c r="G195" i="1"/>
  <c r="F195" i="1"/>
  <c r="G194" i="1"/>
  <c r="F194" i="1"/>
  <c r="G193" i="1"/>
  <c r="F193" i="1"/>
  <c r="G192" i="1"/>
  <c r="F192" i="1"/>
  <c r="G191" i="1"/>
  <c r="F191" i="1"/>
  <c r="G190" i="1"/>
  <c r="F190" i="1"/>
  <c r="G189" i="1"/>
  <c r="F189" i="1"/>
  <c r="G188" i="1"/>
  <c r="F188" i="1"/>
  <c r="G187" i="1"/>
  <c r="F187" i="1"/>
  <c r="G186" i="1"/>
  <c r="F186" i="1"/>
  <c r="G185" i="1"/>
  <c r="F185" i="1"/>
  <c r="G184" i="1"/>
  <c r="F184" i="1"/>
  <c r="G183" i="1"/>
  <c r="F183" i="1"/>
  <c r="G182" i="1"/>
  <c r="F182" i="1"/>
  <c r="G181" i="1"/>
  <c r="F181" i="1"/>
  <c r="J32" i="1" s="1"/>
  <c r="G180" i="1"/>
  <c r="F180" i="1"/>
  <c r="G179" i="1"/>
  <c r="F179" i="1"/>
  <c r="G178" i="1"/>
  <c r="F178" i="1"/>
  <c r="G177" i="1"/>
  <c r="F177" i="1"/>
  <c r="G176" i="1"/>
  <c r="F176" i="1"/>
  <c r="G175" i="1"/>
  <c r="F175" i="1"/>
  <c r="G174" i="1"/>
  <c r="F174" i="1"/>
  <c r="G173" i="1"/>
  <c r="F173" i="1"/>
  <c r="J40" i="1" s="1"/>
  <c r="G172" i="1"/>
  <c r="F172" i="1"/>
  <c r="G171" i="1"/>
  <c r="F171" i="1"/>
  <c r="G170" i="1"/>
  <c r="F170" i="1"/>
  <c r="G169" i="1"/>
  <c r="F169" i="1"/>
  <c r="G168" i="1"/>
  <c r="F168" i="1"/>
  <c r="G167" i="1"/>
  <c r="F167" i="1"/>
  <c r="G166" i="1"/>
  <c r="F166" i="1"/>
  <c r="G165" i="1"/>
  <c r="F165" i="1"/>
  <c r="G164" i="1"/>
  <c r="F164" i="1"/>
  <c r="G163" i="1"/>
  <c r="F163" i="1"/>
  <c r="G162" i="1"/>
  <c r="F162" i="1"/>
  <c r="G161" i="1"/>
  <c r="F161" i="1"/>
  <c r="G160" i="1"/>
  <c r="F160" i="1"/>
  <c r="G159" i="1"/>
  <c r="F159" i="1"/>
  <c r="G158" i="1"/>
  <c r="F158" i="1"/>
  <c r="G157" i="1"/>
  <c r="F157" i="1"/>
  <c r="G156" i="1"/>
  <c r="F156" i="1"/>
  <c r="G155" i="1"/>
  <c r="F155" i="1"/>
  <c r="G154" i="1"/>
  <c r="F154" i="1"/>
  <c r="G153" i="1"/>
  <c r="F153" i="1"/>
  <c r="G152" i="1"/>
  <c r="F152" i="1"/>
  <c r="G151" i="1"/>
  <c r="F151" i="1"/>
  <c r="G150" i="1"/>
  <c r="F150" i="1"/>
  <c r="G149" i="1"/>
  <c r="F149" i="1"/>
  <c r="G148" i="1"/>
  <c r="F148" i="1"/>
  <c r="G147" i="1"/>
  <c r="F147" i="1"/>
  <c r="G146" i="1"/>
  <c r="F146" i="1"/>
  <c r="G145" i="1"/>
  <c r="F145" i="1"/>
  <c r="G144" i="1"/>
  <c r="F144" i="1"/>
  <c r="G143" i="1"/>
  <c r="F143" i="1"/>
  <c r="J95" i="1" s="1"/>
  <c r="L95" i="1" s="1"/>
  <c r="G142" i="1"/>
  <c r="F142" i="1"/>
  <c r="G141" i="1"/>
  <c r="F141" i="1"/>
  <c r="G140" i="1"/>
  <c r="F140" i="1"/>
  <c r="G139" i="1"/>
  <c r="F139" i="1"/>
  <c r="G138" i="1"/>
  <c r="F138" i="1"/>
  <c r="G137" i="1"/>
  <c r="F137" i="1"/>
  <c r="G136" i="1"/>
  <c r="F136" i="1"/>
  <c r="G135" i="1"/>
  <c r="F135" i="1"/>
  <c r="H132" i="1"/>
  <c r="G132" i="1"/>
  <c r="F132" i="1"/>
  <c r="G131" i="1"/>
  <c r="H131" i="1" s="1"/>
  <c r="F131" i="1"/>
  <c r="G130" i="1"/>
  <c r="F130" i="1"/>
  <c r="H130" i="1" s="1"/>
  <c r="H129" i="1"/>
  <c r="G129" i="1"/>
  <c r="F129" i="1"/>
  <c r="G128" i="1"/>
  <c r="F128" i="1"/>
  <c r="G127" i="1"/>
  <c r="K95" i="1" s="1"/>
  <c r="F127" i="1"/>
  <c r="G126" i="1"/>
  <c r="F126" i="1"/>
  <c r="G125" i="1"/>
  <c r="F125" i="1"/>
  <c r="H124" i="1"/>
  <c r="G124" i="1"/>
  <c r="F124" i="1"/>
  <c r="G123" i="1"/>
  <c r="F123" i="1"/>
  <c r="G122" i="1"/>
  <c r="F122" i="1"/>
  <c r="K121" i="1"/>
  <c r="H121" i="1"/>
  <c r="G121" i="1"/>
  <c r="F121" i="1"/>
  <c r="G120" i="1"/>
  <c r="F120" i="1"/>
  <c r="G119" i="1"/>
  <c r="F119" i="1"/>
  <c r="G118" i="1"/>
  <c r="F118" i="1"/>
  <c r="G117" i="1"/>
  <c r="F117" i="1"/>
  <c r="H116" i="1"/>
  <c r="G116" i="1"/>
  <c r="F116" i="1"/>
  <c r="G115" i="1"/>
  <c r="F115" i="1"/>
  <c r="G114" i="1"/>
  <c r="F114" i="1"/>
  <c r="H114" i="1" s="1"/>
  <c r="H113" i="1"/>
  <c r="G113" i="1"/>
  <c r="F113" i="1"/>
  <c r="G112" i="1"/>
  <c r="F112" i="1"/>
  <c r="G111" i="1"/>
  <c r="F111" i="1"/>
  <c r="G110" i="1"/>
  <c r="F110" i="1"/>
  <c r="G109" i="1"/>
  <c r="F109" i="1"/>
  <c r="H108" i="1"/>
  <c r="G108" i="1"/>
  <c r="F108" i="1"/>
  <c r="G107" i="1"/>
  <c r="H107" i="1" s="1"/>
  <c r="F107" i="1"/>
  <c r="G106" i="1"/>
  <c r="F106" i="1"/>
  <c r="H106" i="1" s="1"/>
  <c r="H105" i="1"/>
  <c r="G105" i="1"/>
  <c r="F105" i="1"/>
  <c r="H104" i="1"/>
  <c r="G104" i="1"/>
  <c r="F104" i="1"/>
  <c r="G103" i="1"/>
  <c r="F103" i="1"/>
  <c r="G102" i="1"/>
  <c r="H102" i="1" s="1"/>
  <c r="F102" i="1"/>
  <c r="G101" i="1"/>
  <c r="F101" i="1"/>
  <c r="H100" i="1"/>
  <c r="G100" i="1"/>
  <c r="F100" i="1"/>
  <c r="G99" i="1"/>
  <c r="K102" i="1" s="1"/>
  <c r="F99" i="1"/>
  <c r="G98" i="1"/>
  <c r="F98" i="1"/>
  <c r="H97" i="1"/>
  <c r="G97" i="1"/>
  <c r="F97" i="1"/>
  <c r="G96" i="1"/>
  <c r="F96" i="1"/>
  <c r="G95" i="1"/>
  <c r="F95" i="1"/>
  <c r="H94" i="1"/>
  <c r="G94" i="1"/>
  <c r="F94" i="1"/>
  <c r="G93" i="1"/>
  <c r="F93" i="1"/>
  <c r="G92" i="1"/>
  <c r="F92" i="1"/>
  <c r="H92" i="1" s="1"/>
  <c r="H91" i="1"/>
  <c r="G91" i="1"/>
  <c r="F91" i="1"/>
  <c r="G90" i="1"/>
  <c r="F90" i="1"/>
  <c r="G89" i="1"/>
  <c r="F89" i="1"/>
  <c r="H89" i="1" s="1"/>
  <c r="G88" i="1"/>
  <c r="H88" i="1" s="1"/>
  <c r="F88" i="1"/>
  <c r="H87" i="1"/>
  <c r="G87" i="1"/>
  <c r="F87" i="1"/>
  <c r="G86" i="1"/>
  <c r="K52" i="1" s="1"/>
  <c r="F86" i="1"/>
  <c r="J58" i="1" s="1"/>
  <c r="G85" i="1"/>
  <c r="F85" i="1"/>
  <c r="H84" i="1"/>
  <c r="G84" i="1"/>
  <c r="F84" i="1"/>
  <c r="K83" i="1"/>
  <c r="G83" i="1"/>
  <c r="F83" i="1"/>
  <c r="G82" i="1"/>
  <c r="F82" i="1"/>
  <c r="G81" i="1"/>
  <c r="F81" i="1"/>
  <c r="G80" i="1"/>
  <c r="K91" i="1" s="1"/>
  <c r="F80" i="1"/>
  <c r="G79" i="1"/>
  <c r="F79" i="1"/>
  <c r="G78" i="1"/>
  <c r="F78" i="1"/>
  <c r="G77" i="1"/>
  <c r="K31" i="1" s="1"/>
  <c r="F77" i="1"/>
  <c r="H76" i="1"/>
  <c r="G76" i="1"/>
  <c r="F76" i="1"/>
  <c r="G75" i="1"/>
  <c r="F75" i="1"/>
  <c r="G74" i="1"/>
  <c r="F74" i="1"/>
  <c r="G73" i="1"/>
  <c r="F73" i="1"/>
  <c r="H72" i="1"/>
  <c r="G72" i="1"/>
  <c r="F72" i="1"/>
  <c r="G71" i="1"/>
  <c r="F71" i="1"/>
  <c r="H71" i="1" s="1"/>
  <c r="N71" i="1" s="1"/>
  <c r="G70" i="1"/>
  <c r="F70" i="1"/>
  <c r="G69" i="1"/>
  <c r="F69" i="1"/>
  <c r="G68" i="1"/>
  <c r="F68" i="1"/>
  <c r="H67" i="1"/>
  <c r="G67" i="1"/>
  <c r="F67" i="1"/>
  <c r="J75" i="1" s="1"/>
  <c r="G66" i="1"/>
  <c r="H66" i="1" s="1"/>
  <c r="F66" i="1"/>
  <c r="G65" i="1"/>
  <c r="H65" i="1" s="1"/>
  <c r="F65" i="1"/>
  <c r="J121" i="1" s="1"/>
  <c r="L121" i="1" s="1"/>
  <c r="G64" i="1"/>
  <c r="F64" i="1"/>
  <c r="H64" i="1" s="1"/>
  <c r="G63" i="1"/>
  <c r="F63" i="1"/>
  <c r="G62" i="1"/>
  <c r="H62" i="1" s="1"/>
  <c r="F62" i="1"/>
  <c r="K61" i="1"/>
  <c r="G61" i="1"/>
  <c r="F61" i="1"/>
  <c r="G60" i="1"/>
  <c r="F60" i="1"/>
  <c r="H60" i="1" s="1"/>
  <c r="K59" i="1"/>
  <c r="H59" i="1"/>
  <c r="G59" i="1"/>
  <c r="F59" i="1"/>
  <c r="H58" i="1"/>
  <c r="G58" i="1"/>
  <c r="F58" i="1"/>
  <c r="G57" i="1"/>
  <c r="K123" i="1" s="1"/>
  <c r="F57" i="1"/>
  <c r="G56" i="1"/>
  <c r="F56" i="1"/>
  <c r="H56" i="1" s="1"/>
  <c r="G55" i="1"/>
  <c r="F55" i="1"/>
  <c r="J68" i="1" s="1"/>
  <c r="G54" i="1"/>
  <c r="F54" i="1"/>
  <c r="H53" i="1"/>
  <c r="G53" i="1"/>
  <c r="F53" i="1"/>
  <c r="G52" i="1"/>
  <c r="K75" i="1" s="1"/>
  <c r="F52" i="1"/>
  <c r="H51" i="1"/>
  <c r="G51" i="1"/>
  <c r="F51" i="1"/>
  <c r="H50" i="1"/>
  <c r="G50" i="1"/>
  <c r="F50" i="1"/>
  <c r="G49" i="1"/>
  <c r="F49" i="1"/>
  <c r="G48" i="1"/>
  <c r="F48" i="1"/>
  <c r="J22" i="1" s="1"/>
  <c r="G47" i="1"/>
  <c r="F47" i="1"/>
  <c r="G46" i="1"/>
  <c r="F46" i="1"/>
  <c r="K45" i="1"/>
  <c r="H45" i="1"/>
  <c r="G45" i="1"/>
  <c r="F45" i="1"/>
  <c r="J44" i="1"/>
  <c r="G44" i="1"/>
  <c r="K50" i="1" s="1"/>
  <c r="F44" i="1"/>
  <c r="K43" i="1"/>
  <c r="H43" i="1"/>
  <c r="G43" i="1"/>
  <c r="F43" i="1"/>
  <c r="H42" i="1"/>
  <c r="G42" i="1"/>
  <c r="K71" i="1" s="1"/>
  <c r="F42" i="1"/>
  <c r="J71" i="1" s="1"/>
  <c r="L71" i="1" s="1"/>
  <c r="G41" i="1"/>
  <c r="F41" i="1"/>
  <c r="G40" i="1"/>
  <c r="F40" i="1"/>
  <c r="G39" i="1"/>
  <c r="F39" i="1"/>
  <c r="G38" i="1"/>
  <c r="F38" i="1"/>
  <c r="H37" i="1"/>
  <c r="G37" i="1"/>
  <c r="F37" i="1"/>
  <c r="G36" i="1"/>
  <c r="F36" i="1"/>
  <c r="G35" i="1"/>
  <c r="F35" i="1"/>
  <c r="J45" i="1" s="1"/>
  <c r="L45" i="1" s="1"/>
  <c r="N45" i="1" s="1"/>
  <c r="G34" i="1"/>
  <c r="F34" i="1"/>
  <c r="K33" i="1"/>
  <c r="G33" i="1"/>
  <c r="K105" i="1" s="1"/>
  <c r="F33" i="1"/>
  <c r="G32" i="1"/>
  <c r="F32" i="1"/>
  <c r="H31" i="1"/>
  <c r="G31" i="1"/>
  <c r="F31" i="1"/>
  <c r="H30" i="1"/>
  <c r="G30" i="1"/>
  <c r="F30" i="1"/>
  <c r="G29" i="1"/>
  <c r="F29" i="1"/>
  <c r="H29" i="1" s="1"/>
  <c r="G28" i="1"/>
  <c r="F28" i="1"/>
  <c r="H27" i="1"/>
  <c r="G27" i="1"/>
  <c r="F27" i="1"/>
  <c r="J28" i="1" s="1"/>
  <c r="G26" i="1"/>
  <c r="K97" i="1" s="1"/>
  <c r="F26" i="1"/>
  <c r="G25" i="1"/>
  <c r="F25" i="1"/>
  <c r="H25" i="1" s="1"/>
  <c r="K24" i="1"/>
  <c r="J24" i="1"/>
  <c r="L24" i="1" s="1"/>
  <c r="G24" i="1"/>
  <c r="K82" i="1" s="1"/>
  <c r="F24" i="1"/>
  <c r="G23" i="1"/>
  <c r="F23" i="1"/>
  <c r="G22" i="1"/>
  <c r="K19" i="1" s="1"/>
  <c r="F22" i="1"/>
  <c r="G21" i="1"/>
  <c r="H21" i="1" s="1"/>
  <c r="F21" i="1"/>
  <c r="G20" i="1"/>
  <c r="F20" i="1"/>
  <c r="G19" i="1"/>
  <c r="F19" i="1"/>
  <c r="H18" i="1"/>
  <c r="G18" i="1"/>
  <c r="F18" i="1"/>
  <c r="K17" i="1"/>
  <c r="G17" i="1"/>
  <c r="F17" i="1"/>
  <c r="J113" i="1" s="1"/>
  <c r="G16" i="1"/>
  <c r="K60" i="1" s="1"/>
  <c r="F16" i="1"/>
  <c r="G15" i="1"/>
  <c r="F15" i="1"/>
  <c r="H15" i="1" s="1"/>
  <c r="G14" i="1"/>
  <c r="F14" i="1"/>
  <c r="K13" i="1"/>
  <c r="H13" i="1"/>
  <c r="G13" i="1"/>
  <c r="F13" i="1"/>
  <c r="G12" i="1"/>
  <c r="F12" i="1"/>
  <c r="G11" i="1"/>
  <c r="F11" i="1"/>
  <c r="J42" i="1" s="1"/>
  <c r="J10" i="1"/>
  <c r="G10" i="1"/>
  <c r="K5" i="1" s="1"/>
  <c r="F10" i="1"/>
  <c r="G9" i="1"/>
  <c r="F9" i="1"/>
  <c r="G8" i="1"/>
  <c r="F8" i="1"/>
  <c r="J87" i="1" s="1"/>
  <c r="G7" i="1"/>
  <c r="F7" i="1"/>
  <c r="G6" i="1"/>
  <c r="F6" i="1"/>
  <c r="H6" i="1" s="1"/>
  <c r="G5" i="1"/>
  <c r="F5" i="1"/>
  <c r="H5" i="1" s="1"/>
  <c r="K4" i="1"/>
  <c r="G4" i="1"/>
  <c r="F4" i="1"/>
  <c r="K3" i="1"/>
  <c r="J3" i="1"/>
  <c r="L3" i="1" s="1"/>
  <c r="G3" i="1"/>
  <c r="K73" i="1" s="1"/>
  <c r="F3" i="1"/>
  <c r="J34" i="1" s="1"/>
  <c r="I1" i="3" l="1"/>
  <c r="I2" i="3" s="1"/>
  <c r="N65" i="1"/>
  <c r="L28" i="1"/>
  <c r="N13" i="1"/>
  <c r="L10" i="1"/>
  <c r="N29" i="1"/>
  <c r="H85" i="1"/>
  <c r="K65" i="1"/>
  <c r="K110" i="1"/>
  <c r="H9" i="1"/>
  <c r="J126" i="1"/>
  <c r="H12" i="1"/>
  <c r="J104" i="1"/>
  <c r="J20" i="1"/>
  <c r="L20" i="1" s="1"/>
  <c r="J117" i="1"/>
  <c r="K80" i="1"/>
  <c r="H33" i="1"/>
  <c r="K70" i="1"/>
  <c r="H40" i="1"/>
  <c r="K53" i="1"/>
  <c r="K62" i="1"/>
  <c r="K63" i="1"/>
  <c r="H70" i="1"/>
  <c r="J72" i="1"/>
  <c r="J77" i="1"/>
  <c r="L77" i="1" s="1"/>
  <c r="K41" i="1"/>
  <c r="K94" i="1"/>
  <c r="H122" i="1"/>
  <c r="J73" i="1"/>
  <c r="L73" i="1" s="1"/>
  <c r="H127" i="1"/>
  <c r="J54" i="1"/>
  <c r="J55" i="1"/>
  <c r="K28" i="1"/>
  <c r="K36" i="1"/>
  <c r="J46" i="1"/>
  <c r="L46" i="1" s="1"/>
  <c r="H47" i="1"/>
  <c r="K51" i="1"/>
  <c r="K40" i="1"/>
  <c r="L40" i="1" s="1"/>
  <c r="K58" i="1"/>
  <c r="L58" i="1" s="1"/>
  <c r="N58" i="1" s="1"/>
  <c r="H90" i="1"/>
  <c r="J41" i="1"/>
  <c r="L41" i="1" s="1"/>
  <c r="K18" i="1"/>
  <c r="K126" i="1"/>
  <c r="K55" i="1"/>
  <c r="J16" i="1"/>
  <c r="J48" i="1"/>
  <c r="J27" i="1"/>
  <c r="J66" i="1"/>
  <c r="J132" i="1"/>
  <c r="L132" i="1" s="1"/>
  <c r="N132" i="1" s="1"/>
  <c r="J90" i="1"/>
  <c r="J31" i="1"/>
  <c r="L31" i="1" s="1"/>
  <c r="N31" i="1" s="1"/>
  <c r="K89" i="1"/>
  <c r="H7" i="1"/>
  <c r="J12" i="1"/>
  <c r="L12" i="1" s="1"/>
  <c r="K16" i="1"/>
  <c r="H19" i="1"/>
  <c r="N19" i="1" s="1"/>
  <c r="J23" i="1"/>
  <c r="J13" i="1"/>
  <c r="L13" i="1" s="1"/>
  <c r="H32" i="1"/>
  <c r="J35" i="1"/>
  <c r="L35" i="1" s="1"/>
  <c r="J50" i="1"/>
  <c r="L50" i="1" s="1"/>
  <c r="N50" i="1" s="1"/>
  <c r="K81" i="1"/>
  <c r="K68" i="1"/>
  <c r="L68" i="1" s="1"/>
  <c r="K132" i="1"/>
  <c r="K74" i="1"/>
  <c r="H75" i="1"/>
  <c r="J82" i="1"/>
  <c r="L82" i="1" s="1"/>
  <c r="J97" i="1"/>
  <c r="L97" i="1" s="1"/>
  <c r="H112" i="1"/>
  <c r="H120" i="1"/>
  <c r="H125" i="1"/>
  <c r="J115" i="1"/>
  <c r="K130" i="1"/>
  <c r="J47" i="1"/>
  <c r="L47" i="1" s="1"/>
  <c r="K57" i="1"/>
  <c r="K10" i="1"/>
  <c r="J7" i="1"/>
  <c r="L7" i="1" s="1"/>
  <c r="K8" i="1"/>
  <c r="K30" i="1"/>
  <c r="K12" i="1"/>
  <c r="J19" i="1"/>
  <c r="L19" i="1" s="1"/>
  <c r="J29" i="1"/>
  <c r="L29" i="1" s="1"/>
  <c r="H22" i="1"/>
  <c r="K23" i="1"/>
  <c r="K107" i="1"/>
  <c r="J26" i="1"/>
  <c r="L26" i="1" s="1"/>
  <c r="K35" i="1"/>
  <c r="J92" i="1"/>
  <c r="K44" i="1"/>
  <c r="L44" i="1" s="1"/>
  <c r="K22" i="1"/>
  <c r="L22" i="1" s="1"/>
  <c r="K96" i="1"/>
  <c r="J106" i="1"/>
  <c r="H86" i="1"/>
  <c r="K88" i="1"/>
  <c r="H93" i="1"/>
  <c r="J111" i="1"/>
  <c r="J83" i="1"/>
  <c r="L83" i="1" s="1"/>
  <c r="H123" i="1"/>
  <c r="N123" i="1" s="1"/>
  <c r="J116" i="1"/>
  <c r="J101" i="1"/>
  <c r="K76" i="1"/>
  <c r="K38" i="1"/>
  <c r="K122" i="1"/>
  <c r="J120" i="1"/>
  <c r="J114" i="1"/>
  <c r="J85" i="1"/>
  <c r="K117" i="1"/>
  <c r="K54" i="1"/>
  <c r="K26" i="1"/>
  <c r="K77" i="1"/>
  <c r="J127" i="1"/>
  <c r="H95" i="1"/>
  <c r="N95" i="1" s="1"/>
  <c r="J8" i="1"/>
  <c r="K7" i="1"/>
  <c r="H28" i="1"/>
  <c r="N28" i="1" s="1"/>
  <c r="J9" i="1"/>
  <c r="K29" i="1"/>
  <c r="K84" i="1"/>
  <c r="K37" i="1"/>
  <c r="H39" i="1"/>
  <c r="J25" i="1"/>
  <c r="L25" i="1" s="1"/>
  <c r="N25" i="1" s="1"/>
  <c r="K98" i="1"/>
  <c r="K90" i="1"/>
  <c r="J128" i="1"/>
  <c r="L128" i="1" s="1"/>
  <c r="J69" i="1"/>
  <c r="J129" i="1"/>
  <c r="K106" i="1"/>
  <c r="J49" i="1"/>
  <c r="L49" i="1" s="1"/>
  <c r="K78" i="1"/>
  <c r="K85" i="1"/>
  <c r="K56" i="1"/>
  <c r="N105" i="1"/>
  <c r="K14" i="1"/>
  <c r="K49" i="1"/>
  <c r="H118" i="1"/>
  <c r="J37" i="1"/>
  <c r="J110" i="1"/>
  <c r="L110" i="1" s="1"/>
  <c r="J65" i="1"/>
  <c r="L65" i="1" s="1"/>
  <c r="J125" i="1"/>
  <c r="H16" i="1"/>
  <c r="J62" i="1"/>
  <c r="L62" i="1" s="1"/>
  <c r="N62" i="1" s="1"/>
  <c r="J56" i="1"/>
  <c r="H55" i="1"/>
  <c r="J81" i="1"/>
  <c r="L81" i="1" s="1"/>
  <c r="J89" i="1"/>
  <c r="L89" i="1" s="1"/>
  <c r="H8" i="1"/>
  <c r="K9" i="1"/>
  <c r="K20" i="1"/>
  <c r="H23" i="1"/>
  <c r="J21" i="1"/>
  <c r="H35" i="1"/>
  <c r="N35" i="1" s="1"/>
  <c r="J38" i="1"/>
  <c r="K72" i="1"/>
  <c r="K119" i="1"/>
  <c r="H99" i="1"/>
  <c r="K114" i="1"/>
  <c r="J130" i="1"/>
  <c r="L130" i="1" s="1"/>
  <c r="N130" i="1" s="1"/>
  <c r="J57" i="1"/>
  <c r="L57" i="1" s="1"/>
  <c r="K48" i="1"/>
  <c r="K27" i="1"/>
  <c r="J52" i="1"/>
  <c r="L52" i="1" s="1"/>
  <c r="J91" i="1"/>
  <c r="L91" i="1" s="1"/>
  <c r="N91" i="1" s="1"/>
  <c r="J64" i="1"/>
  <c r="H80" i="1"/>
  <c r="N80" i="1" s="1"/>
  <c r="K47" i="1"/>
  <c r="H11" i="1"/>
  <c r="H4" i="1"/>
  <c r="J5" i="1"/>
  <c r="L5" i="1" s="1"/>
  <c r="N5" i="1" s="1"/>
  <c r="K6" i="1"/>
  <c r="J11" i="1"/>
  <c r="H14" i="1"/>
  <c r="K15" i="1"/>
  <c r="K87" i="1"/>
  <c r="L87" i="1" s="1"/>
  <c r="N87" i="1" s="1"/>
  <c r="J18" i="1"/>
  <c r="J118" i="1"/>
  <c r="J63" i="1"/>
  <c r="L63" i="1" s="1"/>
  <c r="H24" i="1"/>
  <c r="N24" i="1" s="1"/>
  <c r="K25" i="1"/>
  <c r="K42" i="1"/>
  <c r="L42" i="1" s="1"/>
  <c r="N42" i="1" s="1"/>
  <c r="H34" i="1"/>
  <c r="K103" i="1"/>
  <c r="K124" i="1"/>
  <c r="H41" i="1"/>
  <c r="N43" i="1"/>
  <c r="K128" i="1"/>
  <c r="K69" i="1"/>
  <c r="J67" i="1"/>
  <c r="L67" i="1" s="1"/>
  <c r="N67" i="1" s="1"/>
  <c r="K64" i="1"/>
  <c r="N89" i="1"/>
  <c r="H96" i="1"/>
  <c r="J105" i="1"/>
  <c r="L105" i="1" s="1"/>
  <c r="H110" i="1"/>
  <c r="N110" i="1" s="1"/>
  <c r="K99" i="1"/>
  <c r="J107" i="1"/>
  <c r="L107" i="1" s="1"/>
  <c r="N107" i="1" s="1"/>
  <c r="J39" i="1"/>
  <c r="L39" i="1" s="1"/>
  <c r="H26" i="1"/>
  <c r="J30" i="1"/>
  <c r="L30" i="1" s="1"/>
  <c r="N30" i="1" s="1"/>
  <c r="J93" i="1"/>
  <c r="H48" i="1"/>
  <c r="J60" i="1"/>
  <c r="L60" i="1" s="1"/>
  <c r="N60" i="1" s="1"/>
  <c r="L75" i="1"/>
  <c r="J6" i="1"/>
  <c r="J15" i="1"/>
  <c r="L15" i="1" s="1"/>
  <c r="N15" i="1" s="1"/>
  <c r="K34" i="1"/>
  <c r="L34" i="1" s="1"/>
  <c r="H3" i="1"/>
  <c r="N3" i="1" s="1"/>
  <c r="J4" i="1"/>
  <c r="L4" i="1" s="1"/>
  <c r="H10" i="1"/>
  <c r="K11" i="1"/>
  <c r="K32" i="1"/>
  <c r="L32" i="1" s="1"/>
  <c r="J14" i="1"/>
  <c r="H17" i="1"/>
  <c r="H20" i="1"/>
  <c r="J76" i="1"/>
  <c r="L76" i="1" s="1"/>
  <c r="N76" i="1" s="1"/>
  <c r="K21" i="1"/>
  <c r="K118" i="1"/>
  <c r="J36" i="1"/>
  <c r="L36" i="1" s="1"/>
  <c r="K39" i="1"/>
  <c r="J43" i="1"/>
  <c r="L43" i="1" s="1"/>
  <c r="K46" i="1"/>
  <c r="H49" i="1"/>
  <c r="N49" i="1" s="1"/>
  <c r="J51" i="1"/>
  <c r="L51" i="1" s="1"/>
  <c r="N51" i="1" s="1"/>
  <c r="H57" i="1"/>
  <c r="N57" i="1" s="1"/>
  <c r="J59" i="1"/>
  <c r="L59" i="1" s="1"/>
  <c r="N59" i="1" s="1"/>
  <c r="H63" i="1"/>
  <c r="J17" i="1"/>
  <c r="L17" i="1" s="1"/>
  <c r="J122" i="1"/>
  <c r="K67" i="1"/>
  <c r="H74" i="1"/>
  <c r="N74" i="1" s="1"/>
  <c r="H81" i="1"/>
  <c r="J96" i="1"/>
  <c r="L96" i="1" s="1"/>
  <c r="J98" i="1"/>
  <c r="L98" i="1" s="1"/>
  <c r="J61" i="1"/>
  <c r="L61" i="1" s="1"/>
  <c r="J33" i="1"/>
  <c r="L33" i="1" s="1"/>
  <c r="K66" i="1"/>
  <c r="K86" i="1"/>
  <c r="K111" i="1"/>
  <c r="K127" i="1"/>
  <c r="H98" i="1"/>
  <c r="N98" i="1" s="1"/>
  <c r="H101" i="1"/>
  <c r="K113" i="1"/>
  <c r="L113" i="1" s="1"/>
  <c r="N113" i="1" s="1"/>
  <c r="J123" i="1"/>
  <c r="L123" i="1" s="1"/>
  <c r="K79" i="1"/>
  <c r="K101" i="1"/>
  <c r="H69" i="1"/>
  <c r="K120" i="1"/>
  <c r="J80" i="1"/>
  <c r="L80" i="1" s="1"/>
  <c r="K104" i="1"/>
  <c r="H109" i="1"/>
  <c r="J119" i="1"/>
  <c r="L119" i="1" s="1"/>
  <c r="J112" i="1"/>
  <c r="L112" i="1" s="1"/>
  <c r="K125" i="1"/>
  <c r="H115" i="1"/>
  <c r="J99" i="1"/>
  <c r="L99" i="1" s="1"/>
  <c r="J70" i="1"/>
  <c r="J124" i="1"/>
  <c r="H38" i="1"/>
  <c r="H46" i="1"/>
  <c r="J86" i="1"/>
  <c r="H54" i="1"/>
  <c r="J74" i="1"/>
  <c r="L74" i="1" s="1"/>
  <c r="J100" i="1"/>
  <c r="L100" i="1" s="1"/>
  <c r="N100" i="1" s="1"/>
  <c r="H79" i="1"/>
  <c r="K108" i="1"/>
  <c r="H103" i="1"/>
  <c r="K116" i="1"/>
  <c r="K93" i="1"/>
  <c r="K112" i="1"/>
  <c r="K115" i="1"/>
  <c r="H117" i="1"/>
  <c r="K109" i="1"/>
  <c r="H126" i="1"/>
  <c r="K129" i="1"/>
  <c r="K131" i="1"/>
  <c r="H61" i="1"/>
  <c r="H73" i="1"/>
  <c r="K100" i="1"/>
  <c r="J79" i="1"/>
  <c r="L79" i="1" s="1"/>
  <c r="H83" i="1"/>
  <c r="N83" i="1" s="1"/>
  <c r="J84" i="1"/>
  <c r="L84" i="1" s="1"/>
  <c r="N84" i="1" s="1"/>
  <c r="J102" i="1"/>
  <c r="L102" i="1" s="1"/>
  <c r="N102" i="1" s="1"/>
  <c r="J78" i="1"/>
  <c r="L78" i="1" s="1"/>
  <c r="J108" i="1"/>
  <c r="J103" i="1"/>
  <c r="L103" i="1" s="1"/>
  <c r="J109" i="1"/>
  <c r="H111" i="1"/>
  <c r="H119" i="1"/>
  <c r="N119" i="1" s="1"/>
  <c r="H128" i="1"/>
  <c r="N128" i="1" s="1"/>
  <c r="H36" i="1"/>
  <c r="N36" i="1" s="1"/>
  <c r="K92" i="1"/>
  <c r="H44" i="1"/>
  <c r="H52" i="1"/>
  <c r="N52" i="1" s="1"/>
  <c r="J53" i="1"/>
  <c r="H68" i="1"/>
  <c r="H77" i="1"/>
  <c r="H78" i="1"/>
  <c r="N78" i="1" s="1"/>
  <c r="H82" i="1"/>
  <c r="N82" i="1" s="1"/>
  <c r="J88" i="1"/>
  <c r="L88" i="1" s="1"/>
  <c r="N88" i="1" s="1"/>
  <c r="N97" i="1"/>
  <c r="J94" i="1"/>
  <c r="L94" i="1" s="1"/>
  <c r="N94" i="1" s="1"/>
  <c r="N121" i="1"/>
  <c r="J131" i="1"/>
  <c r="L86" i="1" l="1"/>
  <c r="L106" i="1"/>
  <c r="N106" i="1" s="1"/>
  <c r="N120" i="1"/>
  <c r="L53" i="1"/>
  <c r="N53" i="1" s="1"/>
  <c r="N81" i="1"/>
  <c r="L6" i="1"/>
  <c r="N6" i="1" s="1"/>
  <c r="N26" i="1"/>
  <c r="N41" i="1"/>
  <c r="L11" i="1"/>
  <c r="L64" i="1"/>
  <c r="N64" i="1" s="1"/>
  <c r="L38" i="1"/>
  <c r="N38" i="1" s="1"/>
  <c r="L125" i="1"/>
  <c r="N125" i="1" s="1"/>
  <c r="L120" i="1"/>
  <c r="N112" i="1"/>
  <c r="L66" i="1"/>
  <c r="N66" i="1" s="1"/>
  <c r="N47" i="1"/>
  <c r="L72" i="1"/>
  <c r="N72" i="1" s="1"/>
  <c r="N40" i="1"/>
  <c r="L104" i="1"/>
  <c r="N104" i="1" s="1"/>
  <c r="N44" i="1"/>
  <c r="L109" i="1"/>
  <c r="N103" i="1"/>
  <c r="N46" i="1"/>
  <c r="N20" i="1"/>
  <c r="L118" i="1"/>
  <c r="N118" i="1" s="1"/>
  <c r="N4" i="1"/>
  <c r="L69" i="1"/>
  <c r="L111" i="1"/>
  <c r="N111" i="1" s="1"/>
  <c r="N22" i="1"/>
  <c r="N32" i="1"/>
  <c r="L27" i="1"/>
  <c r="N27" i="1" s="1"/>
  <c r="N90" i="1"/>
  <c r="N122" i="1"/>
  <c r="N33" i="1"/>
  <c r="L126" i="1"/>
  <c r="N126" i="1" s="1"/>
  <c r="L8" i="1"/>
  <c r="N8" i="1" s="1"/>
  <c r="L122" i="1"/>
  <c r="L93" i="1"/>
  <c r="N93" i="1" s="1"/>
  <c r="L18" i="1"/>
  <c r="N18" i="1" s="1"/>
  <c r="N11" i="1"/>
  <c r="N99" i="1"/>
  <c r="L127" i="1"/>
  <c r="N75" i="1"/>
  <c r="L48" i="1"/>
  <c r="N48" i="1" s="1"/>
  <c r="N127" i="1"/>
  <c r="N10" i="1"/>
  <c r="L21" i="1"/>
  <c r="N21" i="1" s="1"/>
  <c r="L129" i="1"/>
  <c r="N129" i="1" s="1"/>
  <c r="N7" i="1"/>
  <c r="L131" i="1"/>
  <c r="N131" i="1" s="1"/>
  <c r="N77" i="1"/>
  <c r="L108" i="1"/>
  <c r="N108" i="1" s="1"/>
  <c r="N73" i="1"/>
  <c r="L124" i="1"/>
  <c r="N124" i="1" s="1"/>
  <c r="N101" i="1"/>
  <c r="N17" i="1"/>
  <c r="N96" i="1"/>
  <c r="N34" i="1"/>
  <c r="L56" i="1"/>
  <c r="N56" i="1" s="1"/>
  <c r="L85" i="1"/>
  <c r="N85" i="1" s="1"/>
  <c r="L101" i="1"/>
  <c r="L92" i="1"/>
  <c r="N92" i="1" s="1"/>
  <c r="L115" i="1"/>
  <c r="N115" i="1" s="1"/>
  <c r="L16" i="1"/>
  <c r="N16" i="1" s="1"/>
  <c r="L55" i="1"/>
  <c r="N55" i="1" s="1"/>
  <c r="N9" i="1"/>
  <c r="N69" i="1"/>
  <c r="N39" i="1"/>
  <c r="N12" i="1"/>
  <c r="N68" i="1"/>
  <c r="N61" i="1"/>
  <c r="N79" i="1"/>
  <c r="L70" i="1"/>
  <c r="N70" i="1" s="1"/>
  <c r="N109" i="1"/>
  <c r="N63" i="1"/>
  <c r="L14" i="1"/>
  <c r="N14" i="1" s="1"/>
  <c r="L37" i="1"/>
  <c r="N37" i="1" s="1"/>
  <c r="L9" i="1"/>
  <c r="L114" i="1"/>
  <c r="N114" i="1" s="1"/>
  <c r="L116" i="1"/>
  <c r="N116" i="1" s="1"/>
  <c r="N86" i="1"/>
  <c r="L23" i="1"/>
  <c r="N23" i="1" s="1"/>
  <c r="L90" i="1"/>
  <c r="L54" i="1"/>
  <c r="N54" i="1" s="1"/>
  <c r="L117" i="1"/>
  <c r="N117" i="1" s="1"/>
</calcChain>
</file>

<file path=xl/sharedStrings.xml><?xml version="1.0" encoding="utf-8"?>
<sst xmlns="http://schemas.openxmlformats.org/spreadsheetml/2006/main" count="627" uniqueCount="310">
  <si>
    <t>Opponents Win%</t>
  </si>
  <si>
    <t>Opponents Opponents Win%</t>
  </si>
  <si>
    <t>Strength of Schedule</t>
  </si>
  <si>
    <t>FBS Teams</t>
  </si>
  <si>
    <t>W</t>
  </si>
  <si>
    <t>L</t>
  </si>
  <si>
    <t>Win%</t>
  </si>
  <si>
    <t>Win</t>
  </si>
  <si>
    <t>Loss</t>
  </si>
  <si>
    <t>OWP</t>
  </si>
  <si>
    <t>OOWP</t>
  </si>
  <si>
    <t>(2*OWP + 1*OWP)/3</t>
  </si>
  <si>
    <t>Air Force</t>
  </si>
  <si>
    <t>Akron</t>
  </si>
  <si>
    <t>Alabama</t>
  </si>
  <si>
    <t>Appalachian State</t>
  </si>
  <si>
    <t>Arizona</t>
  </si>
  <si>
    <t>Arizona St</t>
  </si>
  <si>
    <t>Arkansas</t>
  </si>
  <si>
    <t>Arkansas State</t>
  </si>
  <si>
    <t>Army</t>
  </si>
  <si>
    <t>Auburn</t>
  </si>
  <si>
    <t>Ball State</t>
  </si>
  <si>
    <t>Baylor</t>
  </si>
  <si>
    <t>Boise State</t>
  </si>
  <si>
    <t>Boston College</t>
  </si>
  <si>
    <t>Bowling Green</t>
  </si>
  <si>
    <t>Brigham Young</t>
  </si>
  <si>
    <t>Buffalo</t>
  </si>
  <si>
    <t>California</t>
  </si>
  <si>
    <t>Central Florida</t>
  </si>
  <si>
    <t>Central Michigan</t>
  </si>
  <si>
    <t>Charlotte</t>
  </si>
  <si>
    <t>Cincinnati</t>
  </si>
  <si>
    <t>Clemson</t>
  </si>
  <si>
    <t>Coastal Carolina</t>
  </si>
  <si>
    <t>Colorado</t>
  </si>
  <si>
    <t>Colorado State</t>
  </si>
  <si>
    <t>Connecticut</t>
  </si>
  <si>
    <t>Duke</t>
  </si>
  <si>
    <t>East Carolina</t>
  </si>
  <si>
    <t>Eastern Michigan</t>
  </si>
  <si>
    <t>Florida</t>
  </si>
  <si>
    <t>Florida Atlantic</t>
  </si>
  <si>
    <t>Florida International</t>
  </si>
  <si>
    <t>Florida State</t>
  </si>
  <si>
    <t>Fresno State</t>
  </si>
  <si>
    <t>Georgia</t>
  </si>
  <si>
    <t>Georgia Southern</t>
  </si>
  <si>
    <t>Georgia State</t>
  </si>
  <si>
    <t>Georgia Tech</t>
  </si>
  <si>
    <t>Hawaii</t>
  </si>
  <si>
    <t>Houston</t>
  </si>
  <si>
    <t>Illinois</t>
  </si>
  <si>
    <t>Indiana</t>
  </si>
  <si>
    <t>Iowa</t>
  </si>
  <si>
    <t>Iowa State</t>
  </si>
  <si>
    <t>Kansas</t>
  </si>
  <si>
    <t>Kansas State</t>
  </si>
  <si>
    <t>Kent State</t>
  </si>
  <si>
    <t>Kentucky</t>
  </si>
  <si>
    <t>Liberty</t>
  </si>
  <si>
    <t>Louisiana Lafayette</t>
  </si>
  <si>
    <t>Lousiana Monroe</t>
  </si>
  <si>
    <t>Louisiana State</t>
  </si>
  <si>
    <t>Louisiana Tech</t>
  </si>
  <si>
    <t>Louisville</t>
  </si>
  <si>
    <t>Marshall</t>
  </si>
  <si>
    <t>Maryland</t>
  </si>
  <si>
    <t>Massachusetts</t>
  </si>
  <si>
    <t>Memphis</t>
  </si>
  <si>
    <t>Miami FL</t>
  </si>
  <si>
    <t>Miami OH</t>
  </si>
  <si>
    <t>Michigan</t>
  </si>
  <si>
    <t>Michigan State</t>
  </si>
  <si>
    <t>Middle Tennessee</t>
  </si>
  <si>
    <t>Minnesota</t>
  </si>
  <si>
    <t>Mississippi</t>
  </si>
  <si>
    <t>Mississippi State</t>
  </si>
  <si>
    <t>Missouri</t>
  </si>
  <si>
    <t>Navy</t>
  </si>
  <si>
    <t>Nebraska</t>
  </si>
  <si>
    <t>Nevada</t>
  </si>
  <si>
    <t>New Mexico</t>
  </si>
  <si>
    <t>New Mexico State</t>
  </si>
  <si>
    <t>North Carolina</t>
  </si>
  <si>
    <t>North Carolina State</t>
  </si>
  <si>
    <t>North Texas</t>
  </si>
  <si>
    <t>Northern Illinois</t>
  </si>
  <si>
    <t>Northwestern</t>
  </si>
  <si>
    <t>Notre Dame</t>
  </si>
  <si>
    <t>Ohio</t>
  </si>
  <si>
    <t>Ohio State</t>
  </si>
  <si>
    <t>Oklahoma</t>
  </si>
  <si>
    <t>Oklahoma State</t>
  </si>
  <si>
    <t>Old Dominion</t>
  </si>
  <si>
    <t>Oregon</t>
  </si>
  <si>
    <t>Oregon St</t>
  </si>
  <si>
    <t>Penn State</t>
  </si>
  <si>
    <t>Pittsburgh</t>
  </si>
  <si>
    <t>Purdue</t>
  </si>
  <si>
    <t>Rice</t>
  </si>
  <si>
    <t>Rutgers</t>
  </si>
  <si>
    <t>San Diego State</t>
  </si>
  <si>
    <t>San Jose State</t>
  </si>
  <si>
    <t>South Alabama</t>
  </si>
  <si>
    <t>South Carolina</t>
  </si>
  <si>
    <t>South Florida</t>
  </si>
  <si>
    <t>Southern California</t>
  </si>
  <si>
    <t>Southern Methodist</t>
  </si>
  <si>
    <t>Southern Mississippi</t>
  </si>
  <si>
    <t>Stanford</t>
  </si>
  <si>
    <t>Syracuse</t>
  </si>
  <si>
    <t>Temple</t>
  </si>
  <si>
    <t>Tennessee</t>
  </si>
  <si>
    <t>Texas</t>
  </si>
  <si>
    <t>Texas A&amp;M</t>
  </si>
  <si>
    <t>Texas Christian</t>
  </si>
  <si>
    <t>Texas El Paso</t>
  </si>
  <si>
    <t>Texas San Antonio</t>
  </si>
  <si>
    <t>Texas State</t>
  </si>
  <si>
    <t>Texas Tech</t>
  </si>
  <si>
    <t>Toledo</t>
  </si>
  <si>
    <t>Troy</t>
  </si>
  <si>
    <t>Tulane</t>
  </si>
  <si>
    <t>Tulsa</t>
  </si>
  <si>
    <t>UAB</t>
  </si>
  <si>
    <t>UCLA</t>
  </si>
  <si>
    <t>UNLV</t>
  </si>
  <si>
    <t>Utah</t>
  </si>
  <si>
    <t>Utah State</t>
  </si>
  <si>
    <t>Vanderbilt</t>
  </si>
  <si>
    <t>Virginia</t>
  </si>
  <si>
    <t>Virginia Tech</t>
  </si>
  <si>
    <t>Wake Forest</t>
  </si>
  <si>
    <t>Washington</t>
  </si>
  <si>
    <t>Washington State</t>
  </si>
  <si>
    <t>West Virginia</t>
  </si>
  <si>
    <t>Western Kentucky</t>
  </si>
  <si>
    <t>Western Michigan</t>
  </si>
  <si>
    <t>Wisconsin</t>
  </si>
  <si>
    <t>Wyoming</t>
  </si>
  <si>
    <t>FCS Teams</t>
  </si>
  <si>
    <t>FBS W</t>
  </si>
  <si>
    <t>FBS L</t>
  </si>
  <si>
    <t>Abilene Christian</t>
  </si>
  <si>
    <t>Alabama A&amp;M</t>
  </si>
  <si>
    <t>Alabama State</t>
  </si>
  <si>
    <t>Albany</t>
  </si>
  <si>
    <t>Alcorn State</t>
  </si>
  <si>
    <t>Arkansas-Pine Bluff</t>
  </si>
  <si>
    <t>Austin Peay</t>
  </si>
  <si>
    <t>Bethune-Cookman</t>
  </si>
  <si>
    <t>California-Davis</t>
  </si>
  <si>
    <t>Campbell</t>
  </si>
  <si>
    <t>Central Arkansas</t>
  </si>
  <si>
    <t>Central Connecticut</t>
  </si>
  <si>
    <t>Charleston Southern</t>
  </si>
  <si>
    <t>Chattanooga</t>
  </si>
  <si>
    <t>Colgate</t>
  </si>
  <si>
    <t>Delaware State</t>
  </si>
  <si>
    <t>Drake</t>
  </si>
  <si>
    <t>Duquesne</t>
  </si>
  <si>
    <t>East Tennessee State</t>
  </si>
  <si>
    <t>Eastern Illinois</t>
  </si>
  <si>
    <t>Eastern Kentucky</t>
  </si>
  <si>
    <t>Eastern Washington</t>
  </si>
  <si>
    <t>Elon</t>
  </si>
  <si>
    <t>Florida A&amp;M</t>
  </si>
  <si>
    <t>Fordham</t>
  </si>
  <si>
    <t>Furman</t>
  </si>
  <si>
    <t>Gardner-Webb</t>
  </si>
  <si>
    <t>Grambling State</t>
  </si>
  <si>
    <t>Holy Cross</t>
  </si>
  <si>
    <t>Houston Baptist</t>
  </si>
  <si>
    <t>Howard</t>
  </si>
  <si>
    <t>Idaho</t>
  </si>
  <si>
    <t>Idaho State</t>
  </si>
  <si>
    <t>Illinois State</t>
  </si>
  <si>
    <t>Incarnate Word</t>
  </si>
  <si>
    <t>Indiana State</t>
  </si>
  <si>
    <t>Jackson State</t>
  </si>
  <si>
    <t>James Madison</t>
  </si>
  <si>
    <t>Kennesaw State</t>
  </si>
  <si>
    <t>Lafayette</t>
  </si>
  <si>
    <t>Lamar</t>
  </si>
  <si>
    <t>Lehigh</t>
  </si>
  <si>
    <t>Maine</t>
  </si>
  <si>
    <t>McNeese State</t>
  </si>
  <si>
    <t>Mercer</t>
  </si>
  <si>
    <t>Missouri State</t>
  </si>
  <si>
    <t>Monmouth</t>
  </si>
  <si>
    <t>Morgan State</t>
  </si>
  <si>
    <t>Murray State</t>
  </si>
  <si>
    <t>New Hampshire</t>
  </si>
  <si>
    <t>Nicholls State</t>
  </si>
  <si>
    <t>Norfolk State</t>
  </si>
  <si>
    <t>North Carolina A&amp;T</t>
  </si>
  <si>
    <t>North Carolina Central</t>
  </si>
  <si>
    <t>North Dakota</t>
  </si>
  <si>
    <t>Northern Arizona</t>
  </si>
  <si>
    <t>Northern Iowa</t>
  </si>
  <si>
    <t>Northwestern State</t>
  </si>
  <si>
    <t>Portland State</t>
  </si>
  <si>
    <t>Prairie View A&amp;M</t>
  </si>
  <si>
    <t>Rhode Island</t>
  </si>
  <si>
    <t>Richmond</t>
  </si>
  <si>
    <t>Sacramento State</t>
  </si>
  <si>
    <t>Samford</t>
  </si>
  <si>
    <t>Savannah State</t>
  </si>
  <si>
    <t>South Carolina State</t>
  </si>
  <si>
    <t>South Dakota</t>
  </si>
  <si>
    <t>Southeast Missouri St</t>
  </si>
  <si>
    <t>Southeastern Louisiana</t>
  </si>
  <si>
    <t>Southern</t>
  </si>
  <si>
    <t>Southern Illinois</t>
  </si>
  <si>
    <t>Southern Utah</t>
  </si>
  <si>
    <t>Stephen F. Austin</t>
  </si>
  <si>
    <t>Stony Brook</t>
  </si>
  <si>
    <t>Tennessee Martin</t>
  </si>
  <si>
    <t>Tennessee State</t>
  </si>
  <si>
    <t>Tennessee Tech</t>
  </si>
  <si>
    <t>Texas Southern</t>
  </si>
  <si>
    <t>The Citadel</t>
  </si>
  <si>
    <t>Towson</t>
  </si>
  <si>
    <t>Villanova</t>
  </si>
  <si>
    <t>Virginia Military</t>
  </si>
  <si>
    <t>Wagner</t>
  </si>
  <si>
    <t>Weber State</t>
  </si>
  <si>
    <t>Western Carolina</t>
  </si>
  <si>
    <t>Western Illinois</t>
  </si>
  <si>
    <t>William &amp; Mary</t>
  </si>
  <si>
    <t>Wofford</t>
  </si>
  <si>
    <t>Youngstown State</t>
  </si>
  <si>
    <t>PF</t>
  </si>
  <si>
    <t>PA</t>
  </si>
  <si>
    <t>Score Ratio</t>
  </si>
  <si>
    <t>Rank</t>
  </si>
  <si>
    <t>WP</t>
  </si>
  <si>
    <t>SOS</t>
  </si>
  <si>
    <t>SR</t>
  </si>
  <si>
    <t>Rating</t>
  </si>
  <si>
    <t>Co-champion Threshold</t>
  </si>
  <si>
    <t>CCT Rating Cutoff</t>
  </si>
  <si>
    <t>FBS Teams (130)</t>
  </si>
  <si>
    <t>WV</t>
  </si>
  <si>
    <t>Va Tech</t>
  </si>
  <si>
    <t>UNC</t>
  </si>
  <si>
    <t>ODU</t>
  </si>
  <si>
    <t>Wake</t>
  </si>
  <si>
    <t>Texas St</t>
  </si>
  <si>
    <t>Utah St</t>
  </si>
  <si>
    <t>Vandy</t>
  </si>
  <si>
    <t>MTSU</t>
  </si>
  <si>
    <t>Miss St</t>
  </si>
  <si>
    <t>Ole Miss</t>
  </si>
  <si>
    <t>La Tech</t>
  </si>
  <si>
    <t>TCU</t>
  </si>
  <si>
    <t>ULM</t>
  </si>
  <si>
    <t>LSU</t>
  </si>
  <si>
    <t>Ark St</t>
  </si>
  <si>
    <t>Kansas St</t>
  </si>
  <si>
    <t>UCF</t>
  </si>
  <si>
    <t>Ga South</t>
  </si>
  <si>
    <t>FSU</t>
  </si>
  <si>
    <t>SDSU</t>
  </si>
  <si>
    <t>S Alabama</t>
  </si>
  <si>
    <t>Pitt</t>
  </si>
  <si>
    <t>Ga Tech</t>
  </si>
  <si>
    <t>NM State</t>
  </si>
  <si>
    <t>FIU</t>
  </si>
  <si>
    <t>FAU</t>
  </si>
  <si>
    <t>SJSU</t>
  </si>
  <si>
    <t>Coastal</t>
  </si>
  <si>
    <t>Ball St</t>
  </si>
  <si>
    <t>SC</t>
  </si>
  <si>
    <t>W Mich</t>
  </si>
  <si>
    <t>Iowa St</t>
  </si>
  <si>
    <t>UMass</t>
  </si>
  <si>
    <t>Tenn</t>
  </si>
  <si>
    <t>Bowl Gr</t>
  </si>
  <si>
    <t>Wash St</t>
  </si>
  <si>
    <t>USF</t>
  </si>
  <si>
    <t>App St</t>
  </si>
  <si>
    <t>ULL</t>
  </si>
  <si>
    <t>BC</t>
  </si>
  <si>
    <t>SMU</t>
  </si>
  <si>
    <t>Kent St</t>
  </si>
  <si>
    <t>Fresno St</t>
  </si>
  <si>
    <t>Col St</t>
  </si>
  <si>
    <t>N Mexico</t>
  </si>
  <si>
    <t>N Texas</t>
  </si>
  <si>
    <t>So Miss</t>
  </si>
  <si>
    <t>NC State</t>
  </si>
  <si>
    <t>Ga State</t>
  </si>
  <si>
    <t>Tx Tech</t>
  </si>
  <si>
    <t>C Mich</t>
  </si>
  <si>
    <t>WKU</t>
  </si>
  <si>
    <t>BYU</t>
  </si>
  <si>
    <t>Ok State</t>
  </si>
  <si>
    <t>E Mich</t>
  </si>
  <si>
    <t>ECU</t>
  </si>
  <si>
    <t>Wash</t>
  </si>
  <si>
    <t>UTEP</t>
  </si>
  <si>
    <t>Tx A&amp;M</t>
  </si>
  <si>
    <t>UConn</t>
  </si>
  <si>
    <t>WP: Clemson</t>
  </si>
  <si>
    <t>SOS: Texas A&amp;M</t>
  </si>
  <si>
    <t>SR: Clemson</t>
  </si>
  <si>
    <t>No other teams in threshold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</si>
</sst>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4" fontId="0" fillId="0" borderId="0" xfId="0" applyNumberFormat="1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85D210-62A3-4FC9-A5A2-D2AE0E873B26}">
  <dimension ref="A1:N223"/>
  <sheetViews>
    <sheetView workbookViewId="0"/>
  </sheetViews>
  <sheetFormatPr defaultRowHeight="14.4" x14ac:dyDescent="0.3"/>
  <cols>
    <col min="1" max="1" width="20.109375" bestFit="1" customWidth="1"/>
    <col min="4" max="4" width="8.88671875" style="1"/>
    <col min="8" max="8" width="8.88671875" style="1"/>
    <col min="12" max="12" width="8.88671875" style="1"/>
    <col min="14" max="14" width="18.21875" style="1" bestFit="1" customWidth="1"/>
  </cols>
  <sheetData>
    <row r="1" spans="1:14" x14ac:dyDescent="0.3">
      <c r="F1" s="2" t="s">
        <v>0</v>
      </c>
      <c r="G1" s="2"/>
      <c r="H1" s="2"/>
      <c r="J1" s="2" t="s">
        <v>1</v>
      </c>
      <c r="K1" s="2"/>
      <c r="L1" s="2"/>
      <c r="N1" s="1" t="s">
        <v>2</v>
      </c>
    </row>
    <row r="2" spans="1:14" x14ac:dyDescent="0.3">
      <c r="A2" t="s">
        <v>244</v>
      </c>
      <c r="B2" t="s">
        <v>4</v>
      </c>
      <c r="C2" t="s">
        <v>5</v>
      </c>
      <c r="D2" s="1" t="s">
        <v>6</v>
      </c>
      <c r="F2" t="s">
        <v>7</v>
      </c>
      <c r="G2" t="s">
        <v>8</v>
      </c>
      <c r="H2" s="1" t="s">
        <v>9</v>
      </c>
      <c r="J2" t="s">
        <v>7</v>
      </c>
      <c r="K2" t="s">
        <v>8</v>
      </c>
      <c r="L2" s="1" t="s">
        <v>10</v>
      </c>
      <c r="N2" s="1" t="s">
        <v>11</v>
      </c>
    </row>
    <row r="3" spans="1:14" x14ac:dyDescent="0.3">
      <c r="A3" t="s">
        <v>12</v>
      </c>
      <c r="B3">
        <v>5</v>
      </c>
      <c r="C3">
        <v>7</v>
      </c>
      <c r="D3" s="1">
        <v>0.41666666666666669</v>
      </c>
      <c r="F3">
        <f>(B208+B34+B121+B73+B71+B94+B119+B15+B11+B74+B132+B28)-C3</f>
        <v>64</v>
      </c>
      <c r="G3">
        <f>(C208+C34+C121+C73+C71+C94+C119+C15+C11+C74+C132+C28)-B3</f>
        <v>63</v>
      </c>
      <c r="H3" s="1">
        <f t="shared" ref="H3:H66" si="0">F3/(F3+G3)</f>
        <v>0.50393700787401574</v>
      </c>
      <c r="J3">
        <f>(F208+F34+F121+F73+F71+F94+F119+F15+F11+F74+F132+F28)</f>
        <v>784</v>
      </c>
      <c r="K3">
        <f>(G208+G34+G121+G73+G71+G94+G119+G15+G11+G74+G132+G28)</f>
        <v>707</v>
      </c>
      <c r="L3" s="1">
        <f t="shared" ref="L3:L66" si="1">J3/(J3+K3)</f>
        <v>0.5258215962441315</v>
      </c>
      <c r="N3" s="1">
        <f>(2*H3+L3)/3</f>
        <v>0.51123187066405429</v>
      </c>
    </row>
    <row r="4" spans="1:14" x14ac:dyDescent="0.3">
      <c r="A4" t="s">
        <v>13</v>
      </c>
      <c r="B4">
        <v>4</v>
      </c>
      <c r="C4">
        <v>8</v>
      </c>
      <c r="D4" s="1">
        <v>0.33333333333333331</v>
      </c>
      <c r="F4">
        <f>(B182+B80+B47+B63+B19+B50+B22+B79+B32+B17+B82+B97)-C4</f>
        <v>62</v>
      </c>
      <c r="G4">
        <f>(C182+C80+C47+C63+C19+C50+C22+C79+C32+C17+C82+C97)-B4</f>
        <v>69</v>
      </c>
      <c r="H4" s="1">
        <f t="shared" si="0"/>
        <v>0.47328244274809161</v>
      </c>
      <c r="J4">
        <f>(F182+F80+F47+F63+F19+F50+F22+F79+F32+F17+F82+F97)</f>
        <v>832</v>
      </c>
      <c r="K4">
        <f>(G182+G80+G47+G63+G19+G50+G22+G79+G32+G17+G82+G97)</f>
        <v>760</v>
      </c>
      <c r="L4" s="1">
        <f t="shared" si="1"/>
        <v>0.52261306532663321</v>
      </c>
      <c r="N4" s="1">
        <f t="shared" ref="N4:N67" si="2">(2*H4+L4)/3</f>
        <v>0.4897259836076055</v>
      </c>
    </row>
    <row r="5" spans="1:14" x14ac:dyDescent="0.3">
      <c r="A5" t="s">
        <v>14</v>
      </c>
      <c r="B5">
        <v>14</v>
      </c>
      <c r="C5">
        <v>1</v>
      </c>
      <c r="D5" s="1">
        <v>0.93333333333333335</v>
      </c>
      <c r="F5">
        <f>(B57+B10+B68+B107+B53+B9+B70+B105+B55+B69+B213+B12+B38+B84+B25)-C5</f>
        <v>109</v>
      </c>
      <c r="G5">
        <f>(C57+C10+C68+C107+C53+C9+C70+C105+C55+C69+C213+C12+C38+C84+C25)-B5</f>
        <v>60</v>
      </c>
      <c r="H5" s="1">
        <f t="shared" si="0"/>
        <v>0.6449704142011834</v>
      </c>
      <c r="J5">
        <f>(F57+F10+F68+F107+F53+F9+F70+F105+F55+F69+F213+F12+F38+F84+F25)</f>
        <v>1235</v>
      </c>
      <c r="K5">
        <f>(G57+G10+G68+G107+G53+G9+G70+G105+G55+G69+G213+G12+G38+G84+G25)</f>
        <v>787</v>
      </c>
      <c r="L5" s="1">
        <f t="shared" si="1"/>
        <v>0.61078140454995056</v>
      </c>
      <c r="N5" s="1">
        <f t="shared" si="2"/>
        <v>0.63357407765077245</v>
      </c>
    </row>
    <row r="6" spans="1:14" x14ac:dyDescent="0.3">
      <c r="A6" t="s">
        <v>15</v>
      </c>
      <c r="B6">
        <v>11</v>
      </c>
      <c r="C6">
        <v>2</v>
      </c>
      <c r="D6" s="1">
        <v>0.84615384615384615</v>
      </c>
      <c r="F6">
        <f>(B89+B23+B161+B96+B10+B53+B39+B26+B111+B40+B114+B66)-C6</f>
        <v>68</v>
      </c>
      <c r="G6">
        <f>(C89+C23+C161+C96+C10+C53+C39+C26+C111+C40+C114+C66)-B6</f>
        <v>60</v>
      </c>
      <c r="H6" s="1">
        <f t="shared" si="0"/>
        <v>0.53125</v>
      </c>
      <c r="J6">
        <f>(F89+F23+F161+F96+F10+F53+F39+F26+F111+F40+F114+F66)</f>
        <v>812</v>
      </c>
      <c r="K6">
        <f>(G89+G23+G161+G96+G10+G53+G39+G26+G111+G40+G114+G66)</f>
        <v>700</v>
      </c>
      <c r="L6" s="1">
        <f t="shared" si="1"/>
        <v>0.53703703703703709</v>
      </c>
      <c r="N6" s="1">
        <f t="shared" si="2"/>
        <v>0.5331790123456791</v>
      </c>
    </row>
    <row r="7" spans="1:14" x14ac:dyDescent="0.3">
      <c r="A7" t="s">
        <v>16</v>
      </c>
      <c r="B7">
        <v>5</v>
      </c>
      <c r="C7">
        <v>7</v>
      </c>
      <c r="D7" s="1">
        <v>0.41666666666666669</v>
      </c>
      <c r="F7">
        <f>(B18+B43+B206+B88+B99+B20+B120+B118+B87+B27+B127+B8)-C7</f>
        <v>66</v>
      </c>
      <c r="G7">
        <f>(C18+C43+C206+C88+C99+C20+C120+C118+C87+C27+C127+C8)-B7</f>
        <v>64</v>
      </c>
      <c r="H7" s="1">
        <f t="shared" si="0"/>
        <v>0.50769230769230766</v>
      </c>
      <c r="J7">
        <f>(F18+F43+F206+F88+F99+F20+F120+F118+F87+F27+F127+F8)</f>
        <v>834</v>
      </c>
      <c r="K7">
        <f>(G18+G43+G206+G88+G99+G20+G120+G118+G87+G27+G127+G8)</f>
        <v>736</v>
      </c>
      <c r="L7" s="1">
        <f t="shared" si="1"/>
        <v>0.53121019108280254</v>
      </c>
      <c r="N7" s="1">
        <f t="shared" si="2"/>
        <v>0.51553160215580596</v>
      </c>
    </row>
    <row r="8" spans="1:14" x14ac:dyDescent="0.3">
      <c r="A8" t="s">
        <v>17</v>
      </c>
      <c r="B8">
        <v>7</v>
      </c>
      <c r="C8">
        <v>6</v>
      </c>
      <c r="D8" s="1">
        <v>0.53846153846153844</v>
      </c>
      <c r="F8">
        <f>(B110+B65+B94+B126+B88+B27+B102+B99+B120+B118+B87+B7+B37)-C8</f>
        <v>80</v>
      </c>
      <c r="G8">
        <f>(C110+C65+C94+C126+C88+C27+C102+C99+C120+C118+C87+C7+C37)-B8</f>
        <v>73</v>
      </c>
      <c r="H8" s="1">
        <f t="shared" si="0"/>
        <v>0.52287581699346408</v>
      </c>
      <c r="J8">
        <f>(F110+F65+F94+F126+F88+F27+F102+F99+F120+F118+F87+F7+F37)</f>
        <v>996</v>
      </c>
      <c r="K8">
        <f>(G110+G65+G94+G126+G88+G27+G102+G99+G120+G118+G87+G7+G37)</f>
        <v>826</v>
      </c>
      <c r="L8" s="1">
        <f t="shared" si="1"/>
        <v>0.54665203073545554</v>
      </c>
      <c r="N8" s="1">
        <f t="shared" si="2"/>
        <v>0.5308012215741279</v>
      </c>
    </row>
    <row r="9" spans="1:14" x14ac:dyDescent="0.3">
      <c r="A9" t="s">
        <v>18</v>
      </c>
      <c r="B9">
        <v>2</v>
      </c>
      <c r="C9">
        <v>10</v>
      </c>
      <c r="D9" s="1">
        <v>0.16666666666666666</v>
      </c>
      <c r="F9">
        <f>(B154+B28+B78+B12+B107+B5+B68+B116+B122+B55+B69+B70)-C9</f>
        <v>73</v>
      </c>
      <c r="G9">
        <f>(C154+C28+C78+C12+C107+C5+C68+C116+C122+C55+C69+C70)-B9</f>
        <v>58</v>
      </c>
      <c r="H9" s="1">
        <f t="shared" si="0"/>
        <v>0.5572519083969466</v>
      </c>
      <c r="J9">
        <f>(F154+F28+F78+F12+F107+F5+F68+F116+F122+F55+F69+F70)</f>
        <v>905</v>
      </c>
      <c r="K9">
        <f>(G154+G28+G78+G12+G107+G5+G68+G116+G122+G55+G69+G70)</f>
        <v>668</v>
      </c>
      <c r="L9" s="1">
        <f t="shared" si="1"/>
        <v>0.57533375715193902</v>
      </c>
      <c r="N9" s="1">
        <f t="shared" si="2"/>
        <v>0.56327919131527737</v>
      </c>
    </row>
    <row r="10" spans="1:14" x14ac:dyDescent="0.3">
      <c r="A10" t="s">
        <v>19</v>
      </c>
      <c r="B10">
        <v>8</v>
      </c>
      <c r="C10">
        <v>5</v>
      </c>
      <c r="D10" s="1">
        <v>0.61538461538461542</v>
      </c>
      <c r="F10">
        <f>(B202+B5+B116+B119+B39+B6+B40+B53+B96+B26+B54+B111+B73)-C10</f>
        <v>71</v>
      </c>
      <c r="G10">
        <f>(C202+C5+C116+C119+C39+C6+C40+C53+C96+C26+C54+C111+C73)-B10</f>
        <v>69</v>
      </c>
      <c r="H10" s="1">
        <f t="shared" si="0"/>
        <v>0.50714285714285712</v>
      </c>
      <c r="J10">
        <f>(F202+F5+F116+F119+F39+F6+F40+F53+F96+F26+F54+F111+F73)</f>
        <v>855</v>
      </c>
      <c r="K10">
        <f>(G202+G5+G116+G119+G39+G6+G40+G53+G96+G26+G54+G111+G73)</f>
        <v>784</v>
      </c>
      <c r="L10" s="1">
        <f t="shared" si="1"/>
        <v>0.52165954850518614</v>
      </c>
      <c r="N10" s="1">
        <f t="shared" si="2"/>
        <v>0.51198175426363346</v>
      </c>
    </row>
    <row r="11" spans="1:14" x14ac:dyDescent="0.3">
      <c r="A11" t="s">
        <v>20</v>
      </c>
      <c r="B11">
        <v>11</v>
      </c>
      <c r="C11">
        <v>2</v>
      </c>
      <c r="D11" s="1">
        <v>0.84615384615384615</v>
      </c>
      <c r="F11">
        <f>(B30+B52+B42+B84+B19+B95+B63+B32+B3+B174+B149+B71+B43)-C11</f>
        <v>72</v>
      </c>
      <c r="G11">
        <f>(C30+C52+C42+C84+C19+C95+C63+C32+C3+C174+C149+C71+C43)-B11</f>
        <v>59</v>
      </c>
      <c r="H11" s="1">
        <f t="shared" si="0"/>
        <v>0.54961832061068705</v>
      </c>
      <c r="J11">
        <f>(F30+F52+F42+F84+F19+F95+F63+F32+F3+F174+F149+F71+F43)</f>
        <v>848</v>
      </c>
      <c r="K11">
        <f>(G30+G52+G42+G84+G19+G95+G63+G32+G3+G174+G149+G71+G43)</f>
        <v>711</v>
      </c>
      <c r="L11" s="1">
        <f t="shared" si="1"/>
        <v>0.54393842206542653</v>
      </c>
      <c r="N11" s="1">
        <f t="shared" si="2"/>
        <v>0.54772502109560017</v>
      </c>
    </row>
    <row r="12" spans="1:14" x14ac:dyDescent="0.3">
      <c r="A12" t="s">
        <v>21</v>
      </c>
      <c r="B12">
        <v>8</v>
      </c>
      <c r="C12">
        <v>5</v>
      </c>
      <c r="D12" s="1">
        <v>0.61538461538461542</v>
      </c>
      <c r="F12">
        <f>(B126+B137+B55+B9+B101+B69+B105+B68+B107+B38+B52+B5+B91)-C12</f>
        <v>87</v>
      </c>
      <c r="G12">
        <f>(C126+C137+C55+C9+C101+C69+C105+C68+C107+C38+C52+C5+C91)-B12</f>
        <v>56</v>
      </c>
      <c r="H12" s="1">
        <f t="shared" si="0"/>
        <v>0.60839160839160844</v>
      </c>
      <c r="J12">
        <f>(F126+F137+F55+F9+F101+F69+F105+F68+F107+F38+F52+F5+F91)</f>
        <v>1018</v>
      </c>
      <c r="K12">
        <f>(G126+G137+G55+G9+G101+G69+G105+G68+G107+G38+G52+G5+G91)</f>
        <v>678</v>
      </c>
      <c r="L12" s="1">
        <f t="shared" si="1"/>
        <v>0.60023584905660377</v>
      </c>
      <c r="N12" s="1">
        <f t="shared" si="2"/>
        <v>0.60567302194660688</v>
      </c>
    </row>
    <row r="13" spans="1:14" x14ac:dyDescent="0.3">
      <c r="A13" t="s">
        <v>22</v>
      </c>
      <c r="B13">
        <v>4</v>
      </c>
      <c r="C13">
        <v>8</v>
      </c>
      <c r="D13" s="1">
        <v>0.33333333333333331</v>
      </c>
      <c r="F13">
        <f>(B146+B81+B45+B129+B50+B79+B22+B32+B82+B113+B130+B63)-C13</f>
        <v>59</v>
      </c>
      <c r="G13">
        <f>(C146+C81+C45+C129+C50+C79+C22+C32+C82+C113+C130+C63)-B13</f>
        <v>69</v>
      </c>
      <c r="H13" s="1">
        <f t="shared" si="0"/>
        <v>0.4609375</v>
      </c>
      <c r="J13">
        <f>(F146+F81+F45+F129+F50+F79+F22+F32+F82+F113+F130+F63)</f>
        <v>802</v>
      </c>
      <c r="K13">
        <f>(G146+G81+G45+G129+G50+G79+G22+G32+G82+G113+G130+G63)</f>
        <v>771</v>
      </c>
      <c r="L13" s="1">
        <f t="shared" si="1"/>
        <v>0.50985378258105529</v>
      </c>
      <c r="N13" s="1">
        <f t="shared" si="2"/>
        <v>0.47724292752701841</v>
      </c>
    </row>
    <row r="14" spans="1:14" x14ac:dyDescent="0.3">
      <c r="A14" t="s">
        <v>23</v>
      </c>
      <c r="B14">
        <v>7</v>
      </c>
      <c r="C14">
        <v>6</v>
      </c>
      <c r="D14" s="1">
        <v>0.53846153846153844</v>
      </c>
      <c r="F14">
        <f>(B135+B110+B30+B48+B84+B49+B106+B128+B85+B47+B108+B112+B122)-C14</f>
        <v>76</v>
      </c>
      <c r="G14">
        <f>(C135+C110+C30+C48+C84+C49+C106+C128+C85+C47+C108+C112+C122)-B14</f>
        <v>65</v>
      </c>
      <c r="H14" s="1">
        <f t="shared" si="0"/>
        <v>0.53900709219858156</v>
      </c>
      <c r="J14">
        <f>(F135+F110+F30+F48+F84+F49+F106+F128+F85+F47+F108+F112+F122)</f>
        <v>951</v>
      </c>
      <c r="K14">
        <f>(G135+G110+G30+G48+G84+G49+G106+G128+G85+G47+G108+G112+G122)</f>
        <v>737</v>
      </c>
      <c r="L14" s="1">
        <f t="shared" si="1"/>
        <v>0.56338862559241709</v>
      </c>
      <c r="N14" s="1">
        <f t="shared" si="2"/>
        <v>0.5471342699965267</v>
      </c>
    </row>
    <row r="15" spans="1:14" x14ac:dyDescent="0.3">
      <c r="A15" t="s">
        <v>24</v>
      </c>
      <c r="B15">
        <v>10</v>
      </c>
      <c r="C15">
        <v>3</v>
      </c>
      <c r="D15" s="1">
        <v>0.76923076923076927</v>
      </c>
      <c r="F15">
        <f>(B114+B29+B85+B132+B94+B73+B28+B3+B18+B37+B74+B121)-C15</f>
        <v>77</v>
      </c>
      <c r="G15">
        <f>(C114+C29+C85+C132+C94+C73+C28+C3+C18+C37+C74+C121)-B15</f>
        <v>62</v>
      </c>
      <c r="H15" s="1">
        <f t="shared" si="0"/>
        <v>0.5539568345323741</v>
      </c>
      <c r="J15">
        <f>(F114+F29+F85+F132+F94+F73+F28+F3+F18+F37+F74+F121)</f>
        <v>846</v>
      </c>
      <c r="K15">
        <f>(G114+G29+G85+G132+G94+G73+G28+G3+G18+G37+G74+G121)</f>
        <v>781</v>
      </c>
      <c r="L15" s="1">
        <f t="shared" si="1"/>
        <v>0.51997541487400123</v>
      </c>
      <c r="N15" s="1">
        <f t="shared" si="2"/>
        <v>0.54262969464624977</v>
      </c>
    </row>
    <row r="16" spans="1:14" x14ac:dyDescent="0.3">
      <c r="A16" t="s">
        <v>25</v>
      </c>
      <c r="B16">
        <v>7</v>
      </c>
      <c r="C16">
        <v>5</v>
      </c>
      <c r="D16" s="1">
        <v>0.58333333333333337</v>
      </c>
      <c r="F16">
        <f>(B60+B163+B125+B91+B104+B77+B57+B62+B124+B25+B36+B103)-C16</f>
        <v>74</v>
      </c>
      <c r="G16">
        <f>(C60+C163+C125+C91+C104+C77+C57+C62+C124+C25+C36+C103)-B16</f>
        <v>57</v>
      </c>
      <c r="H16" s="1">
        <f t="shared" si="0"/>
        <v>0.56488549618320616</v>
      </c>
      <c r="J16">
        <f>(F60+F163+F125+F91+F104+F77+F57+F62+F124+F25+F36+F103)</f>
        <v>921</v>
      </c>
      <c r="K16">
        <f>(G60+G163+G125+G91+G104+G77+G57+G62+G124+G25+G36+G103)</f>
        <v>653</v>
      </c>
      <c r="L16" s="1">
        <f t="shared" si="1"/>
        <v>0.58513341804320207</v>
      </c>
      <c r="N16" s="1">
        <f t="shared" si="2"/>
        <v>0.5716348034698715</v>
      </c>
    </row>
    <row r="17" spans="1:14" x14ac:dyDescent="0.3">
      <c r="A17" t="s">
        <v>26</v>
      </c>
      <c r="B17">
        <v>3</v>
      </c>
      <c r="C17">
        <v>9</v>
      </c>
      <c r="D17" s="1">
        <v>0.25</v>
      </c>
      <c r="F17">
        <f>(B87+B59+B155+B63+B41+B113+B130+B82+B50+B22+B4+B19)-C17</f>
        <v>58</v>
      </c>
      <c r="G17">
        <f>(C87+C59+C155+C63+C41+C113+C130+C82+C50+C22+C4+C19)-B17</f>
        <v>71</v>
      </c>
      <c r="H17" s="1">
        <f t="shared" si="0"/>
        <v>0.44961240310077522</v>
      </c>
      <c r="J17">
        <f>(F87+F59+F155+F63+F41+F113+F130+F82+F50+F22+F4+F19)</f>
        <v>778</v>
      </c>
      <c r="K17">
        <f>(G87+G59+G155+G63+G41+G113+G130+G82+G50+G22+G4+G19)</f>
        <v>784</v>
      </c>
      <c r="L17" s="1">
        <f t="shared" si="1"/>
        <v>0.49807938540332908</v>
      </c>
      <c r="N17" s="1">
        <f t="shared" si="2"/>
        <v>0.46576806386829323</v>
      </c>
    </row>
    <row r="18" spans="1:14" x14ac:dyDescent="0.3">
      <c r="A18" t="s">
        <v>27</v>
      </c>
      <c r="B18">
        <v>7</v>
      </c>
      <c r="C18">
        <v>6</v>
      </c>
      <c r="D18" s="1">
        <v>0.53846153846153844</v>
      </c>
      <c r="F18">
        <f>(B7+B20+B131+B178+B126+B121+B42+B79+B15+B60+B75+B120+B130)-C18</f>
        <v>84</v>
      </c>
      <c r="G18">
        <f>(C7+C20+C131+C178+C126+C121+C42+C79+C15+C60+C75+C120+C130)-B18</f>
        <v>61</v>
      </c>
      <c r="H18" s="1">
        <f t="shared" si="0"/>
        <v>0.57931034482758625</v>
      </c>
      <c r="J18">
        <f>(F7+F20+F131+F178+F126+F121+F42+F79+F15+F60+F75+F120+F130)</f>
        <v>881</v>
      </c>
      <c r="K18">
        <f>(G7+G20+G131+G178+G126+G121+G42+G79+G15+G60+G75+G120+G130)</f>
        <v>819</v>
      </c>
      <c r="L18" s="1">
        <f t="shared" si="1"/>
        <v>0.51823529411764702</v>
      </c>
      <c r="N18" s="1">
        <f t="shared" si="2"/>
        <v>0.5589519945909398</v>
      </c>
    </row>
    <row r="19" spans="1:14" x14ac:dyDescent="0.3">
      <c r="A19" t="s">
        <v>28</v>
      </c>
      <c r="B19">
        <v>10</v>
      </c>
      <c r="C19">
        <v>4</v>
      </c>
      <c r="D19" s="1">
        <v>0.7142857142857143</v>
      </c>
      <c r="F19">
        <f>(B150+B104+B32+B93+B11+B22+B4+B113+B63+B50+B82+B17+B79+B114)-C19</f>
        <v>73</v>
      </c>
      <c r="G19">
        <f>(C150+C104+C32+C93+C11+C22+C4+C113+C63+C50+C82+C17+C79+C114)-B19</f>
        <v>79</v>
      </c>
      <c r="H19" s="1">
        <f t="shared" si="0"/>
        <v>0.48026315789473684</v>
      </c>
      <c r="J19">
        <f>(F150+F104+F32+F93+F11+F22+F4+F113+F63+F50+F82+F17+F79+F114)</f>
        <v>930</v>
      </c>
      <c r="K19">
        <f>(G150+G104+G32+G93+G11+G22+G4+G113+G63+G50+G82+G17+G79+G114)</f>
        <v>901</v>
      </c>
      <c r="L19" s="1">
        <f t="shared" si="1"/>
        <v>0.5079191698525396</v>
      </c>
      <c r="N19" s="1">
        <f t="shared" si="2"/>
        <v>0.48948182854733774</v>
      </c>
    </row>
    <row r="20" spans="1:14" x14ac:dyDescent="0.3">
      <c r="A20" t="s">
        <v>29</v>
      </c>
      <c r="B20">
        <v>7</v>
      </c>
      <c r="C20">
        <v>6</v>
      </c>
      <c r="D20" s="1">
        <v>0.53846153846153844</v>
      </c>
      <c r="F20">
        <f>(B76+B18+B167+B87+B7+B118+B88+B126+B127+B99+B27+B102+B108)-C20</f>
        <v>69</v>
      </c>
      <c r="G20">
        <f>(C76+C18+C167+C87+C7+C118+C88+C126+C127+C99+C27+C102+C108)-B20</f>
        <v>70</v>
      </c>
      <c r="H20" s="1">
        <f t="shared" si="0"/>
        <v>0.49640287769784175</v>
      </c>
      <c r="J20">
        <f>(F76+F18+F167+F87+F7+F118+F88+F126+F127+F99+F27+F102+F108)</f>
        <v>931</v>
      </c>
      <c r="K20">
        <f>(G76+G18+G167+G87+G7+G118+G88+G126+G127+G99+G27+G102+G108)</f>
        <v>745</v>
      </c>
      <c r="L20" s="1">
        <f t="shared" si="1"/>
        <v>0.5554892601431981</v>
      </c>
      <c r="N20" s="1">
        <f t="shared" si="2"/>
        <v>0.51609833851296061</v>
      </c>
    </row>
    <row r="21" spans="1:14" x14ac:dyDescent="0.3">
      <c r="A21" t="s">
        <v>30</v>
      </c>
      <c r="B21">
        <v>12</v>
      </c>
      <c r="C21">
        <v>1</v>
      </c>
      <c r="D21" s="1">
        <v>0.92307692307692313</v>
      </c>
      <c r="F21">
        <f>(B29+B200+B34+B90+B100+B61+B31+B104+B71+B24+B98+B55)-C21</f>
        <v>67</v>
      </c>
      <c r="G21">
        <f>(C29+C200+C34+C90+C100+C61+C31+C104+C71+C24+C98+C55)-B21</f>
        <v>63</v>
      </c>
      <c r="H21" s="1">
        <f t="shared" si="0"/>
        <v>0.51538461538461533</v>
      </c>
      <c r="J21">
        <f>(F29+F200+F34+F90+F100+F61+F31+F104+F71+F24+F98+F55)</f>
        <v>863</v>
      </c>
      <c r="K21">
        <f>(G29+G200+G34+G90+G100+G61+G31+G104+G71+G24+G98+G55)</f>
        <v>681</v>
      </c>
      <c r="L21" s="1">
        <f t="shared" si="1"/>
        <v>0.55893782383419688</v>
      </c>
      <c r="N21" s="1">
        <f t="shared" si="2"/>
        <v>0.52990235153447585</v>
      </c>
    </row>
    <row r="22" spans="1:14" x14ac:dyDescent="0.3">
      <c r="A22" t="s">
        <v>31</v>
      </c>
      <c r="B22">
        <v>1</v>
      </c>
      <c r="C22">
        <v>11</v>
      </c>
      <c r="D22" s="1">
        <v>8.3333333333333329E-2</v>
      </c>
      <c r="F22">
        <f>(B51+B48+B79+B177+B65+B19+B13+B130+B4+B32+B17+B113)-C22</f>
        <v>60</v>
      </c>
      <c r="G22">
        <f>(C51+C48+C79+C177+C65+C19+C13+C130+C4+C32+C17+C113)-B22</f>
        <v>71</v>
      </c>
      <c r="H22" s="1">
        <f t="shared" si="0"/>
        <v>0.4580152671755725</v>
      </c>
      <c r="J22">
        <f>(F51+F48+F79+F177+F65+F19+F13+F130+F4+F32+F17+F113)</f>
        <v>784</v>
      </c>
      <c r="K22">
        <f>(G51+G48+G79+G177+G65+G19+G13+G130+G4+G32+G17+G113)</f>
        <v>797</v>
      </c>
      <c r="L22" s="1">
        <f t="shared" si="1"/>
        <v>0.49588867805186593</v>
      </c>
      <c r="N22" s="1">
        <f t="shared" si="2"/>
        <v>0.47063973746767029</v>
      </c>
    </row>
    <row r="23" spans="1:14" x14ac:dyDescent="0.3">
      <c r="A23" t="s">
        <v>32</v>
      </c>
      <c r="B23">
        <v>5</v>
      </c>
      <c r="C23">
        <v>7</v>
      </c>
      <c r="D23" s="1">
        <v>0.41666666666666669</v>
      </c>
      <c r="F23">
        <f>(B159+B6+B86+B60+B117+B129+B66+B101+B105+B58+B35+B34)-C23</f>
        <v>68</v>
      </c>
      <c r="G23">
        <f>(C159+C6+C86+C60+C117+C129+C66+C101+C105+C58+C35+C34)-B23</f>
        <v>59</v>
      </c>
      <c r="H23" s="1">
        <f t="shared" si="0"/>
        <v>0.53543307086614178</v>
      </c>
      <c r="J23">
        <f>(F159+F6+F86+F60+F117+F129+F66+F101+F105+F58+F35+F34)</f>
        <v>740</v>
      </c>
      <c r="K23">
        <f>(G159+G6+G86+G60+G117+G129+G66+G101+G105+G58+G35+G34)</f>
        <v>722</v>
      </c>
      <c r="L23" s="1">
        <f t="shared" si="1"/>
        <v>0.50615595075239395</v>
      </c>
      <c r="N23" s="1">
        <f t="shared" si="2"/>
        <v>0.52567403082822584</v>
      </c>
    </row>
    <row r="24" spans="1:14" x14ac:dyDescent="0.3">
      <c r="A24" t="s">
        <v>33</v>
      </c>
      <c r="B24">
        <v>11</v>
      </c>
      <c r="C24">
        <v>2</v>
      </c>
      <c r="D24" s="1">
        <v>0.84615384615384615</v>
      </c>
      <c r="F24">
        <f>(B118+B63+B136+B82+B29+B115+B104+B100+B71+B98+B21+B31+B124)-C24</f>
        <v>68</v>
      </c>
      <c r="G24">
        <f>(C118+C63+C136+C82+C29+C115+C104+C100+C71+C98+C21+C31+C124)-B24</f>
        <v>71</v>
      </c>
      <c r="H24" s="1">
        <f t="shared" si="0"/>
        <v>0.48920863309352519</v>
      </c>
      <c r="J24">
        <f>(F118+F63+F136+F82+F29+F115+F104+F100+F71+F98+F21+F31+F124)</f>
        <v>923</v>
      </c>
      <c r="K24">
        <f>(G118+G63+G136+G82+G29+G115+G104+G100+G71+G98+G21+G31+G124)</f>
        <v>744</v>
      </c>
      <c r="L24" s="1">
        <f t="shared" si="1"/>
        <v>0.55368926214757053</v>
      </c>
      <c r="N24" s="1">
        <f t="shared" si="2"/>
        <v>0.51070217611154034</v>
      </c>
    </row>
    <row r="25" spans="1:14" x14ac:dyDescent="0.3">
      <c r="A25" t="s">
        <v>34</v>
      </c>
      <c r="B25">
        <v>15</v>
      </c>
      <c r="C25">
        <v>0</v>
      </c>
      <c r="D25" s="1">
        <v>1</v>
      </c>
      <c r="F25">
        <f>(B160+B107+B39+B41+B103+B125+B77+B36+B57+B16+B30+B97+B90+B81+B5)-C25</f>
        <v>114</v>
      </c>
      <c r="G25">
        <f>(C160+C107+C39+C41+C103+C125+C77+C36+C57+C16+C30+C97+C90+C81+C5)-B25</f>
        <v>54</v>
      </c>
      <c r="H25" s="1">
        <f t="shared" si="0"/>
        <v>0.6785714285714286</v>
      </c>
      <c r="J25">
        <f>(F160+F107+F39+F41+F103+F125+F77+F36+F57+F16+F30+F97+F90+F81+F5)</f>
        <v>1239</v>
      </c>
      <c r="K25">
        <f>(G160+G107+G39+G41+G103+G125+G77+G36+G57+G16+G30+G97+G90+G81+G5)</f>
        <v>798</v>
      </c>
      <c r="L25" s="1">
        <f t="shared" si="1"/>
        <v>0.60824742268041232</v>
      </c>
      <c r="N25" s="1">
        <f t="shared" si="2"/>
        <v>0.65513009327442318</v>
      </c>
    </row>
    <row r="26" spans="1:14" x14ac:dyDescent="0.3">
      <c r="A26" t="s">
        <v>35</v>
      </c>
      <c r="B26">
        <v>5</v>
      </c>
      <c r="C26">
        <v>7</v>
      </c>
      <c r="D26" s="1">
        <v>0.41666666666666669</v>
      </c>
      <c r="F26">
        <f>(B97+B117+B144+B53+B114+B54+B60+B40+B6+B10+B39+B96)-C26</f>
        <v>72</v>
      </c>
      <c r="G26">
        <f>(C97+C117+C144+C53+C114+C54+C60+C40+C6+C10+C39+C96)-B26</f>
        <v>58</v>
      </c>
      <c r="H26" s="1">
        <f t="shared" si="0"/>
        <v>0.55384615384615388</v>
      </c>
      <c r="J26">
        <f>(F97+F117+F144+F53+F114+F54+F60+F40+F6+F10+F39+F96)</f>
        <v>801</v>
      </c>
      <c r="K26">
        <f>(G97+G117+G144+G53+G114+G54+G60+G40+G6+G10+G39+G96)</f>
        <v>698</v>
      </c>
      <c r="L26" s="1">
        <f t="shared" si="1"/>
        <v>0.53435623749166106</v>
      </c>
      <c r="N26" s="1">
        <f t="shared" si="2"/>
        <v>0.5473495150613229</v>
      </c>
    </row>
    <row r="27" spans="1:14" x14ac:dyDescent="0.3">
      <c r="A27" t="s">
        <v>36</v>
      </c>
      <c r="B27">
        <v>5</v>
      </c>
      <c r="C27">
        <v>7</v>
      </c>
      <c r="D27" s="1">
        <v>0.41666666666666669</v>
      </c>
      <c r="F27">
        <f>(B28+B72+B184+B118+B8+B99+B126+B88+B7+B127+B120+B20)-C27</f>
        <v>59</v>
      </c>
      <c r="G27">
        <f>(C28+C72+C184+C118+C8+C99+C126+C88+C7+C127+C120+C20)-B27</f>
        <v>69</v>
      </c>
      <c r="H27" s="1">
        <f t="shared" si="0"/>
        <v>0.4609375</v>
      </c>
      <c r="J27">
        <f>(F28+F72+F184+F118+F8+F99+F126+F88+F7+F127+F120+F20)</f>
        <v>851</v>
      </c>
      <c r="K27">
        <f>(G28+G72+G184+G118+G8+G99+G126+G88+G7+G127+G120+G20)</f>
        <v>684</v>
      </c>
      <c r="L27" s="1">
        <f t="shared" si="1"/>
        <v>0.55439739413680778</v>
      </c>
      <c r="N27" s="1">
        <f t="shared" si="2"/>
        <v>0.49209079804560263</v>
      </c>
    </row>
    <row r="28" spans="1:14" x14ac:dyDescent="0.3">
      <c r="A28" t="s">
        <v>37</v>
      </c>
      <c r="B28">
        <v>3</v>
      </c>
      <c r="C28">
        <v>9</v>
      </c>
      <c r="D28" s="1">
        <v>0.25</v>
      </c>
      <c r="F28">
        <f>(B42+B27+B9+B33+B168+B95+B74+B15+B132+B73+B121+B3)-C28</f>
        <v>61</v>
      </c>
      <c r="G28">
        <f>(C42+C27+C9+C33+C168+C95+C74+C15+C132+C73+C121+C3)-B28</f>
        <v>66</v>
      </c>
      <c r="H28" s="1">
        <f t="shared" si="0"/>
        <v>0.48031496062992124</v>
      </c>
      <c r="J28">
        <f>(F42+F27+F9+F33+F168+F95+F74+F15+F132+F73+F121+F3)</f>
        <v>780</v>
      </c>
      <c r="K28">
        <f>(G42+G27+G9+G33+G168+G95+G74+G15+G132+G73+G121+G3)</f>
        <v>710</v>
      </c>
      <c r="L28" s="1">
        <f t="shared" si="1"/>
        <v>0.52348993288590606</v>
      </c>
      <c r="N28" s="1">
        <f t="shared" si="2"/>
        <v>0.49470661804858285</v>
      </c>
    </row>
    <row r="29" spans="1:14" x14ac:dyDescent="0.3">
      <c r="A29" t="s">
        <v>38</v>
      </c>
      <c r="B29">
        <v>1</v>
      </c>
      <c r="C29">
        <v>11</v>
      </c>
      <c r="D29" s="1">
        <v>8.3333333333333329E-2</v>
      </c>
      <c r="F29">
        <f>(B21+B15+B195+B103+B24+B61+B98+B60+B116+B100+B31+B104)-C29</f>
        <v>70</v>
      </c>
      <c r="G29">
        <f>(C21+C15+C195+C103+C24+C61+C98+C60+C116+C100+C31+C104)-B29</f>
        <v>59</v>
      </c>
      <c r="H29" s="1">
        <f t="shared" si="0"/>
        <v>0.54263565891472865</v>
      </c>
      <c r="J29">
        <f>(F21+F15+F195+F103+F24+F61+F98+F60+F116+F100+F31+F104)</f>
        <v>760</v>
      </c>
      <c r="K29">
        <f>(G21+G15+G195+G103+G24+G61+G98+G60+G116+G100+G31+G104)</f>
        <v>735</v>
      </c>
      <c r="L29" s="1">
        <f t="shared" si="1"/>
        <v>0.50836120401337792</v>
      </c>
      <c r="N29" s="1">
        <f t="shared" si="2"/>
        <v>0.53121084061427837</v>
      </c>
    </row>
    <row r="30" spans="1:14" x14ac:dyDescent="0.3">
      <c r="A30" t="s">
        <v>39</v>
      </c>
      <c r="B30">
        <v>8</v>
      </c>
      <c r="C30">
        <v>5</v>
      </c>
      <c r="D30" s="1">
        <v>0.61538461538461542</v>
      </c>
      <c r="F30">
        <f>(B11+B80+B14+B188+B124+B41+B123+B90+B62+B76+B25+B125+B104)-C30</f>
        <v>89</v>
      </c>
      <c r="G30">
        <f>(C11+C80+C14+C188+C124+C41+C123+C90+C62+C76+C25+C125+C104)-B30</f>
        <v>57</v>
      </c>
      <c r="H30" s="1">
        <f t="shared" si="0"/>
        <v>0.6095890410958904</v>
      </c>
      <c r="J30">
        <f>(F11+F80+F14+F188+F124+F41+F123+F90+F62+F76+F25+F125+F104)</f>
        <v>999</v>
      </c>
      <c r="K30">
        <f>(G11+G80+G14+G188+G124+G41+G123+G90+G62+G76+G25+G125+G104)</f>
        <v>747</v>
      </c>
      <c r="L30" s="1">
        <f t="shared" si="1"/>
        <v>0.57216494845360821</v>
      </c>
      <c r="N30" s="1">
        <f t="shared" si="2"/>
        <v>0.59711434354846304</v>
      </c>
    </row>
    <row r="31" spans="1:14" x14ac:dyDescent="0.3">
      <c r="A31" t="s">
        <v>40</v>
      </c>
      <c r="B31">
        <v>3</v>
      </c>
      <c r="C31">
        <v>9</v>
      </c>
      <c r="D31" s="1">
        <v>0.25</v>
      </c>
      <c r="F31">
        <f>(B187+B76+B98+B86+B104+B43+B21+B61+B115+B29+B24+B77)-C31</f>
        <v>69</v>
      </c>
      <c r="G31">
        <f>(C187+C76+C98+C86+C104+C43+C21+C61+C115+C29+C24+C77)-B31</f>
        <v>60</v>
      </c>
      <c r="H31" s="1">
        <f t="shared" si="0"/>
        <v>0.53488372093023251</v>
      </c>
      <c r="J31">
        <f>(F187+F76+F98+F86+F104+F43+F21+F61+F115+F29+F24+F77)</f>
        <v>747</v>
      </c>
      <c r="K31">
        <f>(G187+G76+G98+G86+G104+G43+G21+G61+G115+G29+G24+G77)</f>
        <v>753</v>
      </c>
      <c r="L31" s="1">
        <f t="shared" si="1"/>
        <v>0.498</v>
      </c>
      <c r="N31" s="1">
        <f t="shared" si="2"/>
        <v>0.52258914728682171</v>
      </c>
    </row>
    <row r="32" spans="1:14" x14ac:dyDescent="0.3">
      <c r="A32" t="s">
        <v>41</v>
      </c>
      <c r="B32">
        <v>7</v>
      </c>
      <c r="C32">
        <v>6</v>
      </c>
      <c r="D32" s="1">
        <v>0.53846153846153844</v>
      </c>
      <c r="F32">
        <f>(B181+B91+B19+B94+B79+B130+B113+B13+B11+B22+B4+B50+B39)-C32</f>
        <v>71</v>
      </c>
      <c r="G32">
        <f>(C181+C91+C19+C94+C79+C130+C113+C13+C11+C22+C4+C50+C39)-B32</f>
        <v>71</v>
      </c>
      <c r="H32" s="1">
        <f t="shared" si="0"/>
        <v>0.5</v>
      </c>
      <c r="J32">
        <f>(F181+F91+F19+F94+F79+F130+F113+F13+F11+F22+F4+F50+F39)</f>
        <v>860</v>
      </c>
      <c r="K32">
        <f>(G181+G91+G19+G94+G79+G130+G113+G13+G11+G22+G4+G50+G39)</f>
        <v>840</v>
      </c>
      <c r="L32" s="1">
        <f t="shared" si="1"/>
        <v>0.50588235294117645</v>
      </c>
      <c r="N32" s="1">
        <f t="shared" si="2"/>
        <v>0.50196078431372548</v>
      </c>
    </row>
    <row r="33" spans="1:14" x14ac:dyDescent="0.3">
      <c r="A33" t="s">
        <v>42</v>
      </c>
      <c r="B33">
        <v>10</v>
      </c>
      <c r="C33">
        <v>3</v>
      </c>
      <c r="D33" s="1">
        <v>0.76923076923076927</v>
      </c>
      <c r="F33">
        <f>(B147+B51+B28+B105+B69+B55+B122+B38+B70+B97+B166+B36+B64)-C33</f>
        <v>80</v>
      </c>
      <c r="G33">
        <f>(C147+C51+C28+C105+C69+C55+C122+C38+C70+C97+C166+C36+C64)-B33</f>
        <v>51</v>
      </c>
      <c r="H33" s="1">
        <f t="shared" si="0"/>
        <v>0.61068702290076338</v>
      </c>
      <c r="J33">
        <f>(F147+F51+F28+F105+F69+F55+F122+F38+F70+F97+F166+F36+F64)</f>
        <v>982</v>
      </c>
      <c r="K33">
        <f>(G147+G51+G28+G105+G69+G55+G122+G38+G70+G97+G166+G36+G64)</f>
        <v>623</v>
      </c>
      <c r="L33" s="1">
        <f t="shared" si="1"/>
        <v>0.61183800623052964</v>
      </c>
      <c r="N33" s="1">
        <f t="shared" si="2"/>
        <v>0.61107068401068554</v>
      </c>
    </row>
    <row r="34" spans="1:14" x14ac:dyDescent="0.3">
      <c r="A34" t="s">
        <v>43</v>
      </c>
      <c r="B34">
        <v>5</v>
      </c>
      <c r="C34">
        <v>7</v>
      </c>
      <c r="D34" s="1">
        <v>0.41666666666666669</v>
      </c>
      <c r="F34">
        <f>(B84+B3+B142+B21+B66+B86+B58+B56+B35+B129+B78+B23)-C34</f>
        <v>77</v>
      </c>
      <c r="G34">
        <f>(C84+C3+C142+C21+C66+C86+C58+C56+C35+C129+C78+C23)-B34</f>
        <v>54</v>
      </c>
      <c r="H34" s="1">
        <f t="shared" si="0"/>
        <v>0.58778625954198471</v>
      </c>
      <c r="J34">
        <f>(F84+F3+F142+F21+F66+F86+F58+F56+F35+F129+F78+F23)</f>
        <v>742</v>
      </c>
      <c r="K34">
        <f>(G84+G3+G142+G21+G66+G86+G58+G56+G35+G129+G78+G23)</f>
        <v>780</v>
      </c>
      <c r="L34" s="1">
        <f t="shared" si="1"/>
        <v>0.48751642575558474</v>
      </c>
      <c r="N34" s="1">
        <f t="shared" si="2"/>
        <v>0.55436298161318476</v>
      </c>
    </row>
    <row r="35" spans="1:14" x14ac:dyDescent="0.3">
      <c r="A35" t="s">
        <v>44</v>
      </c>
      <c r="B35">
        <v>9</v>
      </c>
      <c r="C35">
        <v>4</v>
      </c>
      <c r="D35" s="1">
        <v>0.69230769230769229</v>
      </c>
      <c r="F35">
        <f>(B45+B86+B60+B62+B140+B66+B92+B129+B34+B110+B23+B58+B113)-C35</f>
        <v>58</v>
      </c>
      <c r="G35">
        <f>(C45+C86+C60+C62+C140+C66+C92+C129+C34+C110+C23+C58+C113)-B35</f>
        <v>80</v>
      </c>
      <c r="H35" s="1">
        <f t="shared" si="0"/>
        <v>0.42028985507246375</v>
      </c>
      <c r="J35">
        <f>(F45+F86+F60+F62+F140+F66+F92+F129+F34+F110+F23+F58+F113)</f>
        <v>852</v>
      </c>
      <c r="K35">
        <f>(G45+G86+G60+G62+G140+G66+G92+G129+G34+G110+G23+G58+G113)</f>
        <v>793</v>
      </c>
      <c r="L35" s="1">
        <f t="shared" si="1"/>
        <v>0.5179331306990882</v>
      </c>
      <c r="N35" s="1">
        <f t="shared" si="2"/>
        <v>0.4528376136146719</v>
      </c>
    </row>
    <row r="36" spans="1:14" x14ac:dyDescent="0.3">
      <c r="A36" t="s">
        <v>45</v>
      </c>
      <c r="B36">
        <v>5</v>
      </c>
      <c r="C36">
        <v>7</v>
      </c>
      <c r="D36" s="1">
        <v>0.41666666666666669</v>
      </c>
      <c r="F36">
        <f>(B124+B198+B103+B79+B57+B62+B125+B25+B77+B81+B16+B33)-C36</f>
        <v>86</v>
      </c>
      <c r="G36">
        <f>(C124+C198+C103+C79+C57+C62+C125+C25+C77+C81+C16+C33)-B36</f>
        <v>47</v>
      </c>
      <c r="H36" s="1">
        <f t="shared" si="0"/>
        <v>0.64661654135338342</v>
      </c>
      <c r="J36">
        <f>(F124+F198+F103+F79+F57+F62+F125+F25+F77+F81+F16+F33)</f>
        <v>940</v>
      </c>
      <c r="K36">
        <f>(G124+G198+G103+G79+G57+G62+G125+G25+G77+G81+G16+G33)</f>
        <v>663</v>
      </c>
      <c r="L36" s="1">
        <f t="shared" si="1"/>
        <v>0.58640049906425451</v>
      </c>
      <c r="N36" s="1">
        <f t="shared" si="2"/>
        <v>0.62654452725700704</v>
      </c>
    </row>
    <row r="37" spans="1:14" x14ac:dyDescent="0.3">
      <c r="A37" t="s">
        <v>46</v>
      </c>
      <c r="B37">
        <v>12</v>
      </c>
      <c r="C37">
        <v>2</v>
      </c>
      <c r="D37" s="1">
        <v>0.8571428571428571</v>
      </c>
      <c r="F37">
        <f>(B166+B67+B118+B113+B73+B132+B74+B42+B119+B15+B94+B95+B8)-C37</f>
        <v>69</v>
      </c>
      <c r="G37">
        <f>(C166+C67+C118+C113+C73+C132+C74+C42+C119+C15+C94+C95+C8)-B37</f>
        <v>71</v>
      </c>
      <c r="H37" s="1">
        <f t="shared" si="0"/>
        <v>0.49285714285714288</v>
      </c>
      <c r="J37">
        <f>(F166+F67+F118+F113+F73+F132+F74+F42+F119+F15+F94+F95+F8)</f>
        <v>924</v>
      </c>
      <c r="K37">
        <f>(G166+G67+G118+G113+G73+G132+G74+G42+G119+G15+G94+G95+G8)</f>
        <v>792</v>
      </c>
      <c r="L37" s="1">
        <f t="shared" si="1"/>
        <v>0.53846153846153844</v>
      </c>
      <c r="N37" s="1">
        <f t="shared" si="2"/>
        <v>0.50805860805860803</v>
      </c>
    </row>
    <row r="38" spans="1:14" x14ac:dyDescent="0.3">
      <c r="A38" t="s">
        <v>47</v>
      </c>
      <c r="B38">
        <v>11</v>
      </c>
      <c r="C38">
        <v>3</v>
      </c>
      <c r="D38" s="1">
        <v>0.7857142857142857</v>
      </c>
      <c r="F38">
        <f>(B141+B97+B66+B70+B105+B122+B55+B33+B51+B12+B60+B41+B5+B106)-C38</f>
        <v>104</v>
      </c>
      <c r="G38">
        <f>(C141+C97+C66+C70+C105+C122+C55+C33+C51+C12+C60+C41+C5+C106)-B38</f>
        <v>54</v>
      </c>
      <c r="H38" s="1">
        <f t="shared" si="0"/>
        <v>0.65822784810126578</v>
      </c>
      <c r="J38">
        <f>(F141+F97+F66+F70+F105+F122+F55+F33+F51+F12+F60+F41+F5+F106)</f>
        <v>1111</v>
      </c>
      <c r="K38">
        <f>(G141+G97+G66+G70+G105+G122+G55+G33+G51+G12+G60+G41+G5+G106)</f>
        <v>763</v>
      </c>
      <c r="L38" s="1">
        <f t="shared" si="1"/>
        <v>0.59284951974386335</v>
      </c>
      <c r="N38" s="1">
        <f t="shared" si="2"/>
        <v>0.63643507198213156</v>
      </c>
    </row>
    <row r="39" spans="1:14" x14ac:dyDescent="0.3">
      <c r="A39" t="s">
        <v>48</v>
      </c>
      <c r="B39">
        <v>10</v>
      </c>
      <c r="C39">
        <v>3</v>
      </c>
      <c r="D39" s="1">
        <v>0.76923076923076927</v>
      </c>
      <c r="F39">
        <f>(B200+B60+B25+B10+B96+B111+B75+B6+B54+B114+B26+B40+B32)-C39</f>
        <v>74</v>
      </c>
      <c r="G39">
        <f>(C200+C60+C25+C10+C96+C111+C75+C6+C54+C114+C26+C40+C32)-B39</f>
        <v>66</v>
      </c>
      <c r="H39" s="1">
        <f t="shared" si="0"/>
        <v>0.52857142857142858</v>
      </c>
      <c r="J39">
        <f>(F200+F60+F25+F10+F96+F111+F75+F6+F54+F114+F26+F40+F32)</f>
        <v>876</v>
      </c>
      <c r="K39">
        <f>(G200+G60+G25+G10+G96+G111+G75+G6+G54+G114+G26+G40+G32)</f>
        <v>758</v>
      </c>
      <c r="L39" s="1">
        <f t="shared" si="1"/>
        <v>0.53610771113831091</v>
      </c>
      <c r="N39" s="1">
        <f t="shared" si="2"/>
        <v>0.53108352276038939</v>
      </c>
    </row>
    <row r="40" spans="1:14" x14ac:dyDescent="0.3">
      <c r="A40" t="s">
        <v>49</v>
      </c>
      <c r="B40">
        <v>2</v>
      </c>
      <c r="C40">
        <v>10</v>
      </c>
      <c r="D40" s="1">
        <v>0.16666666666666666</v>
      </c>
      <c r="F40">
        <f>(B173+B77+B61+B130+B54+B114+B10+B26+B111+B53+B6+B39)-C40</f>
        <v>74</v>
      </c>
      <c r="G40">
        <f>(C173+C77+C61+C130+C54+C114+C10+C26+C111+C53+C6+C39)-B40</f>
        <v>57</v>
      </c>
      <c r="H40" s="1">
        <f t="shared" si="0"/>
        <v>0.56488549618320616</v>
      </c>
      <c r="J40">
        <f>(F173+F77+F61+F130+F54+F114+F10+F26+F111+F53+F6+F39)</f>
        <v>749</v>
      </c>
      <c r="K40">
        <f>(G173+G77+G61+G130+G54+G114+G10+G26+G111+G53+G6+G39)</f>
        <v>750</v>
      </c>
      <c r="L40" s="1">
        <f t="shared" si="1"/>
        <v>0.49966644429619744</v>
      </c>
      <c r="N40" s="1">
        <f t="shared" si="2"/>
        <v>0.54314581222086999</v>
      </c>
    </row>
    <row r="41" spans="1:14" x14ac:dyDescent="0.3">
      <c r="A41" t="s">
        <v>50</v>
      </c>
      <c r="B41">
        <v>7</v>
      </c>
      <c r="C41">
        <v>6</v>
      </c>
      <c r="D41" s="1">
        <v>0.53846153846153844</v>
      </c>
      <c r="F41">
        <f>(B139+B98+B90+B25+B17+B57+B30+B124+B76+B62+B123+B38+B67)-C41</f>
        <v>77</v>
      </c>
      <c r="G41">
        <f>(C139+C98+C90+C25+C17+C57+C30+C124+C76+C62+C123+C38+C67)-B41</f>
        <v>68</v>
      </c>
      <c r="H41" s="1">
        <f t="shared" si="0"/>
        <v>0.53103448275862064</v>
      </c>
      <c r="J41">
        <f>(F139+F98+F90+F25+F17+F57+F30+F124+F76+F62+F123+F38+F67)</f>
        <v>1010</v>
      </c>
      <c r="K41">
        <f>(G139+G98+G90+G25+G17+G57+G30+G124+G76+G62+G123+G38+G67)</f>
        <v>737</v>
      </c>
      <c r="L41" s="1">
        <f t="shared" si="1"/>
        <v>0.5781339439038351</v>
      </c>
      <c r="N41" s="1">
        <f t="shared" si="2"/>
        <v>0.54673430314035876</v>
      </c>
    </row>
    <row r="42" spans="1:14" x14ac:dyDescent="0.3">
      <c r="A42" t="s">
        <v>51</v>
      </c>
      <c r="B42">
        <v>8</v>
      </c>
      <c r="C42">
        <v>6</v>
      </c>
      <c r="D42" s="1">
        <v>0.5714285714285714</v>
      </c>
      <c r="F42">
        <f>(B28+B71+B92+B11+B152+B95+B132+B18+B73+B37+B121+B119+B94+B56)-C42</f>
        <v>77</v>
      </c>
      <c r="G42">
        <f>(C28+C71+C92+C11+C152+C95+C132+C18+C73+C37+C121+C119+C94+C56)-B42</f>
        <v>77</v>
      </c>
      <c r="H42" s="1">
        <f t="shared" si="0"/>
        <v>0.5</v>
      </c>
      <c r="J42">
        <f>(F28+F71+F92+F11+F152+F95+F132+F18+F73+F37+F121+F119+F94+F56)</f>
        <v>945</v>
      </c>
      <c r="K42">
        <f>(G28+G71+G92+G11+G152+G95+G132+G18+G73+G37+G121+G119+G94+G56)</f>
        <v>873</v>
      </c>
      <c r="L42" s="1">
        <f t="shared" si="1"/>
        <v>0.51980198019801982</v>
      </c>
      <c r="N42" s="1">
        <f t="shared" si="2"/>
        <v>0.50660066006600657</v>
      </c>
    </row>
    <row r="43" spans="1:14" x14ac:dyDescent="0.3">
      <c r="A43" t="s">
        <v>52</v>
      </c>
      <c r="B43">
        <v>8</v>
      </c>
      <c r="C43">
        <v>5</v>
      </c>
      <c r="D43" s="1">
        <v>0.61538461538461542</v>
      </c>
      <c r="F43">
        <f>(B92+B7+B112+B212+B116+B31+B71+B98+B100+B104+B115+B61+B11)-C43</f>
        <v>62</v>
      </c>
      <c r="G43">
        <f>(C92+C7+C112+C212+C116+C31+C71+C98+C100+C104+C115+C61+C11)-B43</f>
        <v>79</v>
      </c>
      <c r="H43" s="1">
        <f t="shared" si="0"/>
        <v>0.43971631205673761</v>
      </c>
      <c r="J43">
        <f>(F92+F7+F112+F212+F116+F31+F71+F98+F100+F104+F115+F61+F11)</f>
        <v>862</v>
      </c>
      <c r="K43">
        <f>(G92+G7+G112+G212+G116+G31+G71+G98+G100+G104+G115+G61+G11)</f>
        <v>790</v>
      </c>
      <c r="L43" s="1">
        <f t="shared" si="1"/>
        <v>0.52179176755447942</v>
      </c>
      <c r="N43" s="1">
        <f t="shared" si="2"/>
        <v>0.46707479722265149</v>
      </c>
    </row>
    <row r="44" spans="1:14" x14ac:dyDescent="0.3">
      <c r="A44" t="s">
        <v>53</v>
      </c>
      <c r="B44">
        <v>4</v>
      </c>
      <c r="C44">
        <v>8</v>
      </c>
      <c r="D44" s="1">
        <v>0.33333333333333331</v>
      </c>
      <c r="F44">
        <f>(B50+B220+B98+B89+B93+B91+B131+B59+B67+B72+B46+B80)-C44</f>
        <v>59</v>
      </c>
      <c r="G44">
        <f>(C50+C220+C98+C89+C93+C91+C131+C59+C67+C72+C46+C80)-B44</f>
        <v>70</v>
      </c>
      <c r="H44" s="1">
        <f t="shared" si="0"/>
        <v>0.4573643410852713</v>
      </c>
      <c r="J44">
        <f>(F50+F220+F98+F89+F93+F91+F131+F59+F67+F72+F46+F80)</f>
        <v>876</v>
      </c>
      <c r="K44">
        <f>(G50+G220+G98+G89+G93+G91+G131+G59+G67+G72+G46+G80)</f>
        <v>739</v>
      </c>
      <c r="L44" s="1">
        <f t="shared" si="1"/>
        <v>0.54241486068111455</v>
      </c>
      <c r="N44" s="1">
        <f t="shared" si="2"/>
        <v>0.48571451428388573</v>
      </c>
    </row>
    <row r="45" spans="1:14" x14ac:dyDescent="0.3">
      <c r="A45" t="s">
        <v>54</v>
      </c>
      <c r="B45">
        <v>5</v>
      </c>
      <c r="C45">
        <v>7</v>
      </c>
      <c r="D45" s="1">
        <v>0.41666666666666669</v>
      </c>
      <c r="F45">
        <f>(B35+B123+B13+B65+B93+B83+B46+B89+B67+B59+B64+B91)-C45</f>
        <v>81</v>
      </c>
      <c r="G45">
        <f>(C35+C123+C13+C65+C93+C83+C46+C89+C67+C59+C64+C91)-B45</f>
        <v>61</v>
      </c>
      <c r="H45" s="1">
        <f t="shared" si="0"/>
        <v>0.57042253521126762</v>
      </c>
      <c r="J45">
        <f>(F35+F123+F13+F65+F93+F83+F46+F89+F67+F59+F64+F91)</f>
        <v>944</v>
      </c>
      <c r="K45">
        <f>(G35+G123+G13+G65+G93+G83+G46+G89+G67+G59+G64+G91)</f>
        <v>819</v>
      </c>
      <c r="L45" s="1">
        <f t="shared" si="1"/>
        <v>0.53545093590470794</v>
      </c>
      <c r="N45" s="1">
        <f t="shared" si="2"/>
        <v>0.55876533544241436</v>
      </c>
    </row>
    <row r="46" spans="1:14" x14ac:dyDescent="0.3">
      <c r="A46" t="s">
        <v>55</v>
      </c>
      <c r="B46">
        <v>9</v>
      </c>
      <c r="C46">
        <v>4</v>
      </c>
      <c r="D46" s="1">
        <v>0.69230769230769229</v>
      </c>
      <c r="F46">
        <f>(B79+B47+B191+B131+B67+B45+B59+B89+B91+B80+B44+B72+B69)-C46</f>
        <v>77</v>
      </c>
      <c r="G46">
        <f>(C79+C47+C191+C131+C67+C45+C59+C89+C91+C80+C44+C72+C69)-B46</f>
        <v>65</v>
      </c>
      <c r="H46" s="1">
        <f t="shared" si="0"/>
        <v>0.54225352112676062</v>
      </c>
      <c r="J46">
        <f>(F79+F47+F191+F131+F67+F45+F59+F89+F91+F80+F44+F72+F69)</f>
        <v>1005</v>
      </c>
      <c r="K46">
        <f>(G79+G47+G191+G131+G67+G45+G59+G89+G91+G80+G44+G72+G69)</f>
        <v>782</v>
      </c>
      <c r="L46" s="1">
        <f t="shared" si="1"/>
        <v>0.56239507554560719</v>
      </c>
      <c r="N46" s="1">
        <f t="shared" si="2"/>
        <v>0.54896737259970951</v>
      </c>
    </row>
    <row r="47" spans="1:14" x14ac:dyDescent="0.3">
      <c r="A47" t="s">
        <v>56</v>
      </c>
      <c r="B47">
        <v>8</v>
      </c>
      <c r="C47">
        <v>5</v>
      </c>
      <c r="D47" s="1">
        <v>0.61538461538461542</v>
      </c>
      <c r="F47">
        <f>(B46+B84+B4+B108+B85+B128+B112+B48+B14+B106+B49+B151+B127)-C47</f>
        <v>83</v>
      </c>
      <c r="G47">
        <f>(C46+C84+C4+C108+C85+C128+C112+C48+C14+C106+C49+C151+C127)-B47</f>
        <v>58</v>
      </c>
      <c r="H47" s="1">
        <f t="shared" si="0"/>
        <v>0.58865248226950351</v>
      </c>
      <c r="J47">
        <f>(F46+F84+F4+F108+F85+F128+F112+F48+F14+F106+F49+F151+F127)</f>
        <v>915</v>
      </c>
      <c r="K47">
        <f>(G46+G84+G4+G108+G85+G128+G112+G48+G14+G106+G49+G151+G127)</f>
        <v>757</v>
      </c>
      <c r="L47" s="1">
        <f t="shared" si="1"/>
        <v>0.54724880382775121</v>
      </c>
      <c r="N47" s="1">
        <f t="shared" si="2"/>
        <v>0.57485125612225274</v>
      </c>
    </row>
    <row r="48" spans="1:14" x14ac:dyDescent="0.3">
      <c r="A48" t="s">
        <v>57</v>
      </c>
      <c r="B48">
        <v>3</v>
      </c>
      <c r="C48">
        <v>9</v>
      </c>
      <c r="D48" s="1">
        <v>0.25</v>
      </c>
      <c r="F48">
        <f>(B185+B22+B93+B14+B85+B128+B112+B108+B47+B49+B84+B106)-C48</f>
        <v>63</v>
      </c>
      <c r="G48">
        <f>(C185+C22+C93+C14+C85+C128+C112+C108+C47+C49+C84+C106)-B48</f>
        <v>67</v>
      </c>
      <c r="H48" s="1">
        <f t="shared" si="0"/>
        <v>0.48461538461538461</v>
      </c>
      <c r="J48">
        <f>(F185+F22+F93+F14+F85+F128+F112+F108+F47+F49+F84+F106)</f>
        <v>859</v>
      </c>
      <c r="K48">
        <f>(G185+G22+G93+G14+G85+G128+G112+G108+G47+G49+G84+G106)</f>
        <v>695</v>
      </c>
      <c r="L48" s="1">
        <f t="shared" si="1"/>
        <v>0.55276705276705274</v>
      </c>
      <c r="N48" s="1">
        <f t="shared" si="2"/>
        <v>0.50733260733260732</v>
      </c>
    </row>
    <row r="49" spans="1:14" x14ac:dyDescent="0.3">
      <c r="A49" t="s">
        <v>58</v>
      </c>
      <c r="B49">
        <v>5</v>
      </c>
      <c r="C49">
        <v>7</v>
      </c>
      <c r="D49" s="1">
        <v>0.41666666666666669</v>
      </c>
      <c r="F49">
        <f>(B201+B69+B110+B128+B106+B14+B85+B84+B108+B48+B112+B47)-C49</f>
        <v>71</v>
      </c>
      <c r="G49">
        <f>(C201+C69+C110+C128+C106+C14+C85+C84+C108+C48+C112+C47)-B49</f>
        <v>59</v>
      </c>
      <c r="H49" s="1">
        <f t="shared" si="0"/>
        <v>0.5461538461538461</v>
      </c>
      <c r="J49">
        <f>(F201+F69+F110+F128+F106+F14+F85+F84+F108+F48+F112+F47)</f>
        <v>871</v>
      </c>
      <c r="K49">
        <f>(G201+G69+G110+G128+G106+G14+G85+G84+G108+G48+G112+G47)</f>
        <v>682</v>
      </c>
      <c r="L49" s="1">
        <f t="shared" si="1"/>
        <v>0.56084996780424989</v>
      </c>
      <c r="N49" s="1">
        <f t="shared" si="2"/>
        <v>0.5510525533706474</v>
      </c>
    </row>
    <row r="50" spans="1:14" x14ac:dyDescent="0.3">
      <c r="A50" t="s">
        <v>59</v>
      </c>
      <c r="B50">
        <v>2</v>
      </c>
      <c r="C50">
        <v>10</v>
      </c>
      <c r="D50" s="1">
        <v>0.16666666666666666</v>
      </c>
      <c r="F50">
        <f>(B44+B165+B89+B68+B13+B82+B63+B4+B17+B19+B113+B32)-C50</f>
        <v>58</v>
      </c>
      <c r="G50">
        <f>(C44+C165+C89+C68+C13+C82+C63+C4+C17+C19+C113+C32)-B50</f>
        <v>70</v>
      </c>
      <c r="H50" s="1">
        <f t="shared" si="0"/>
        <v>0.453125</v>
      </c>
      <c r="J50">
        <f>(F44+F165+F89+F68+F13+F82+F63+F4+F17+F19+F113+F32)</f>
        <v>770</v>
      </c>
      <c r="K50">
        <f>(G44+G165+G89+G68+G13+G82+G63+G4+G17+G19+G113+G32)</f>
        <v>774</v>
      </c>
      <c r="L50" s="1">
        <f t="shared" si="1"/>
        <v>0.49870466321243523</v>
      </c>
      <c r="N50" s="1">
        <f t="shared" si="2"/>
        <v>0.46831822107081172</v>
      </c>
    </row>
    <row r="51" spans="1:14" x14ac:dyDescent="0.3">
      <c r="A51" t="s">
        <v>60</v>
      </c>
      <c r="B51">
        <v>10</v>
      </c>
      <c r="C51">
        <v>3</v>
      </c>
      <c r="D51" s="1">
        <v>0.76923076923076927</v>
      </c>
      <c r="F51">
        <f>(B22+B33+B183+B69+B97+B107+B122+B70+B38+B105+B66+B57+B89)-C51</f>
        <v>81</v>
      </c>
      <c r="G51">
        <f>(C22+C33+C183+C69+C97+C107+C122+C70+C38+C105+C66+C57+C89)-B51</f>
        <v>62</v>
      </c>
      <c r="H51" s="1">
        <f t="shared" si="0"/>
        <v>0.56643356643356646</v>
      </c>
      <c r="J51">
        <f>(F22+F33+F183+F69+F97+F107+F122+F70+F38+F105+F66+F57+F89)</f>
        <v>1042</v>
      </c>
      <c r="K51">
        <f>(G22+G33+G183+G69+G97+G107+G122+G70+G38+G105+G66+G57+G89)</f>
        <v>671</v>
      </c>
      <c r="L51" s="1">
        <f t="shared" si="1"/>
        <v>0.60828955049620548</v>
      </c>
      <c r="N51" s="1">
        <f t="shared" si="2"/>
        <v>0.58038556112111284</v>
      </c>
    </row>
    <row r="52" spans="1:14" x14ac:dyDescent="0.3">
      <c r="A52" t="s">
        <v>61</v>
      </c>
      <c r="B52">
        <v>6</v>
      </c>
      <c r="C52">
        <v>6</v>
      </c>
      <c r="D52" s="1">
        <v>0.5</v>
      </c>
      <c r="F52">
        <f>(B86+B11+B78+B74+B75+B114+B167+B60+B123+B12+B186)-C52</f>
        <v>54</v>
      </c>
      <c r="G52">
        <f>(C86+C11+C78+C74+C75+C114+C167+C60+C123+C12+C186)-B52</f>
        <v>50</v>
      </c>
      <c r="H52" s="1">
        <f t="shared" si="0"/>
        <v>0.51923076923076927</v>
      </c>
      <c r="J52">
        <f>(F86+F11+F78+F74+F75+F114+F167+F60+F123+F12+F186)</f>
        <v>623</v>
      </c>
      <c r="K52">
        <f>(G86+G11+G78+G74+G75+G114+G167+G60+G123+G12+G186)</f>
        <v>603</v>
      </c>
      <c r="L52" s="1">
        <f t="shared" si="1"/>
        <v>0.50815660685154973</v>
      </c>
      <c r="N52" s="1">
        <f t="shared" si="2"/>
        <v>0.51553938177102943</v>
      </c>
    </row>
    <row r="53" spans="1:14" x14ac:dyDescent="0.3">
      <c r="A53" t="s">
        <v>62</v>
      </c>
      <c r="B53">
        <v>7</v>
      </c>
      <c r="C53">
        <v>7</v>
      </c>
      <c r="D53" s="1">
        <v>0.5</v>
      </c>
      <c r="F53">
        <f>(B162+B69+B26+B5+B111+B75+B6+B10+B114+B40+B96+B54+B115)-C53</f>
        <v>73</v>
      </c>
      <c r="G53">
        <f>(C162+C69+C26+C5+C111+C75+C6+C10+C114+C40+C96+C54+C115)-B53</f>
        <v>66</v>
      </c>
      <c r="H53" s="1">
        <f t="shared" si="0"/>
        <v>0.52517985611510787</v>
      </c>
      <c r="J53">
        <f>(F162+F69+F26+F5+F111+F75+F6+F10+F114+F40+F96+F54+F115)</f>
        <v>890</v>
      </c>
      <c r="K53">
        <f>(G162+G69+G26+G5+G111+G75+G6+G10+G114+G40+G96+G54+G115)</f>
        <v>753</v>
      </c>
      <c r="L53" s="1">
        <f t="shared" si="1"/>
        <v>0.54169202678027994</v>
      </c>
      <c r="N53" s="1">
        <f t="shared" si="2"/>
        <v>0.53068391300349849</v>
      </c>
    </row>
    <row r="54" spans="1:14" x14ac:dyDescent="0.3">
      <c r="A54" t="s">
        <v>63</v>
      </c>
      <c r="B54">
        <v>6</v>
      </c>
      <c r="C54">
        <v>6</v>
      </c>
      <c r="D54" s="1">
        <v>0.5</v>
      </c>
      <c r="F54">
        <f>(B203+B101+B107+B114+B40+B68+B26+B111+B39+B96+B10+B53)-C54</f>
        <v>62</v>
      </c>
      <c r="G54">
        <f>(C203+C101+C107+C114+C40+C68+C26+C111+C39+C96+C10+C53)-B54</f>
        <v>65</v>
      </c>
      <c r="H54" s="1">
        <f t="shared" si="0"/>
        <v>0.48818897637795278</v>
      </c>
      <c r="J54">
        <f>(F203+F101+F107+F114+F40+F68+F26+F111+F39+F96+F10+F53)</f>
        <v>809</v>
      </c>
      <c r="K54">
        <f>(G203+G101+G107+G114+G40+G68+G26+G111+G39+G96+G10+G53)</f>
        <v>686</v>
      </c>
      <c r="L54" s="1">
        <f t="shared" si="1"/>
        <v>0.54113712374581935</v>
      </c>
      <c r="N54" s="1">
        <f t="shared" si="2"/>
        <v>0.50583835883390826</v>
      </c>
    </row>
    <row r="55" spans="1:14" x14ac:dyDescent="0.3">
      <c r="A55" t="s">
        <v>64</v>
      </c>
      <c r="B55">
        <v>10</v>
      </c>
      <c r="C55">
        <v>3</v>
      </c>
      <c r="D55" s="1">
        <v>0.76923076923076927</v>
      </c>
      <c r="F55">
        <f>(B62+B203+B12+B56+B68+B33+B38+B69+B5+B9+B92+B107+B21)-C55</f>
        <v>93</v>
      </c>
      <c r="G55">
        <f>(C62+C203+C12+C56+C68+C33+C38+C69+C5+C9+C92+C107+C21)-B55</f>
        <v>53</v>
      </c>
      <c r="H55" s="1">
        <f t="shared" si="0"/>
        <v>0.63698630136986301</v>
      </c>
      <c r="J55">
        <f>(F62+F203+F12+F56+F68+F33+F38+F69+F5+F9+F92+F107+F21)</f>
        <v>1017</v>
      </c>
      <c r="K55">
        <f>(G62+G203+G12+G56+G68+G33+G38+G69+G5+G9+G92+G107+G21)</f>
        <v>725</v>
      </c>
      <c r="L55" s="1">
        <f t="shared" si="1"/>
        <v>0.58381171067738236</v>
      </c>
      <c r="N55" s="1">
        <f t="shared" si="2"/>
        <v>0.61926143780570275</v>
      </c>
    </row>
    <row r="56" spans="1:14" x14ac:dyDescent="0.3">
      <c r="A56" t="s">
        <v>65</v>
      </c>
      <c r="B56">
        <v>8</v>
      </c>
      <c r="C56">
        <v>5</v>
      </c>
      <c r="D56" s="1">
        <v>0.61538461538461542</v>
      </c>
      <c r="F56">
        <f>(B96+B204+B55+B78+B117+B110+B109+B34+B69+B92+B101+B129+B42)</f>
        <v>69</v>
      </c>
      <c r="G56">
        <f>(C96+C204+C55+C78+C117+C110+C109+C34+C69+C92+C101+C129+C42)</f>
        <v>84</v>
      </c>
      <c r="H56" s="1">
        <f t="shared" si="0"/>
        <v>0.45098039215686275</v>
      </c>
      <c r="J56">
        <f>(F96+F204+F55+F78+F117+F110+F109+F34+F69+F92+F101+F129+F42)</f>
        <v>859</v>
      </c>
      <c r="K56">
        <f>(G96+G204+G55+G78+G117+G110+G109+G34+G69+G92+G101+G129+G42)</f>
        <v>803</v>
      </c>
      <c r="L56" s="1">
        <f t="shared" si="1"/>
        <v>0.51684717208182918</v>
      </c>
      <c r="N56" s="1">
        <f t="shared" si="2"/>
        <v>0.47293598546518489</v>
      </c>
    </row>
    <row r="57" spans="1:14" x14ac:dyDescent="0.3">
      <c r="A57" t="s">
        <v>66</v>
      </c>
      <c r="B57">
        <v>2</v>
      </c>
      <c r="C57">
        <v>10</v>
      </c>
      <c r="D57" s="1">
        <v>0.16666666666666666</v>
      </c>
      <c r="F57">
        <f>(B5+B170+B129+B123+B36+B41+B16+B125+B25+B103+B77+B51)-C57</f>
        <v>85</v>
      </c>
      <c r="G57">
        <f>(C5+C170+C129+C123+C36+C41+C16+C125+C25+C103+C77+C51)-B57</f>
        <v>48</v>
      </c>
      <c r="H57" s="1">
        <f t="shared" si="0"/>
        <v>0.63909774436090228</v>
      </c>
      <c r="J57">
        <f>(F5+F170+F129+F123+F36+F41+F16+F125+F25+F103+F77+F51)</f>
        <v>907</v>
      </c>
      <c r="K57">
        <f>(G5+G170+G129+G123+G36+G41+G16+G125+G25+G103+G77+G51)</f>
        <v>685</v>
      </c>
      <c r="L57" s="1">
        <f t="shared" si="1"/>
        <v>0.56972361809045224</v>
      </c>
      <c r="N57" s="1">
        <f t="shared" si="2"/>
        <v>0.61597303560408567</v>
      </c>
    </row>
    <row r="58" spans="1:14" x14ac:dyDescent="0.3">
      <c r="A58" t="s">
        <v>67</v>
      </c>
      <c r="B58">
        <v>9</v>
      </c>
      <c r="C58">
        <v>4</v>
      </c>
      <c r="D58" s="1">
        <v>0.69230769230769229</v>
      </c>
      <c r="F58">
        <f>(B63+B155+B77+B129+B66+B86+B34+B101+B23+B110+B35+B124+B98)-C58</f>
        <v>67</v>
      </c>
      <c r="G58">
        <f>(C63+C155+C77+C129+C66+C86+C34+C101+C23+C110+C35+C124+C98)-B58</f>
        <v>71</v>
      </c>
      <c r="H58" s="1">
        <f t="shared" si="0"/>
        <v>0.48550724637681159</v>
      </c>
      <c r="J58">
        <f>(F63+F155+F77+F129+F66+F86+F34+F101+F23+F110+F35+F124+F98)</f>
        <v>834</v>
      </c>
      <c r="K58">
        <f>(G63+G155+G77+G129+G66+G86+G34+G101+G23+G110+G35+G124+G98)</f>
        <v>800</v>
      </c>
      <c r="L58" s="1">
        <f t="shared" si="1"/>
        <v>0.51040391676866581</v>
      </c>
      <c r="N58" s="1">
        <f t="shared" si="2"/>
        <v>0.49380613650742972</v>
      </c>
    </row>
    <row r="59" spans="1:14" x14ac:dyDescent="0.3">
      <c r="A59" t="s">
        <v>68</v>
      </c>
      <c r="B59">
        <v>5</v>
      </c>
      <c r="C59">
        <v>7</v>
      </c>
      <c r="D59" s="1">
        <v>0.41666666666666669</v>
      </c>
      <c r="F59">
        <f>(B106+B17+B104+B67+B64+B93+B46+B44+B65+B45+B83+B89)-C59</f>
        <v>79</v>
      </c>
      <c r="G59">
        <f>(C106+C17+C104+C67+C64+C93+C46+C44+C65+C45+C83+C89)-B59</f>
        <v>63</v>
      </c>
      <c r="H59" s="1">
        <f t="shared" si="0"/>
        <v>0.55633802816901412</v>
      </c>
      <c r="J59">
        <f>(F106+F17+F104+F67+F64+F93+F46+F44+F65+F45+F83+F89)</f>
        <v>943</v>
      </c>
      <c r="K59">
        <f>(G106+G17+G104+G67+G64+G93+G46+G44+G65+G45+G83+G89)</f>
        <v>808</v>
      </c>
      <c r="L59" s="1">
        <f t="shared" si="1"/>
        <v>0.5385494003426613</v>
      </c>
      <c r="N59" s="1">
        <f t="shared" si="2"/>
        <v>0.55040848556022981</v>
      </c>
    </row>
    <row r="60" spans="1:14" x14ac:dyDescent="0.3">
      <c r="A60" t="s">
        <v>69</v>
      </c>
      <c r="B60">
        <v>4</v>
      </c>
      <c r="C60">
        <v>8</v>
      </c>
      <c r="D60" s="1">
        <v>0.33333333333333331</v>
      </c>
      <c r="F60">
        <f>(B152+B16+B39+B35+B23+B82+B98+B26+B29+B52+B18+B38)-C60</f>
        <v>69</v>
      </c>
      <c r="G60">
        <f>(C152+C16+C39+C35+C23+C82+C98+C26+C29+C52+C18+C38)-B60</f>
        <v>60</v>
      </c>
      <c r="H60" s="1">
        <f t="shared" si="0"/>
        <v>0.53488372093023251</v>
      </c>
      <c r="J60">
        <f>(F152+F16+F39+F35+F23+F82+F98+F26+F29+F52+F18+F38)</f>
        <v>809</v>
      </c>
      <c r="K60">
        <f>(G152+G16+G39+G35+G23+G82+G98+G26+G29+G52+G18+G38)</f>
        <v>697</v>
      </c>
      <c r="L60" s="1">
        <f t="shared" si="1"/>
        <v>0.53718459495351922</v>
      </c>
      <c r="N60" s="1">
        <f t="shared" si="2"/>
        <v>0.53565067893799478</v>
      </c>
    </row>
    <row r="61" spans="1:14" x14ac:dyDescent="0.3">
      <c r="A61" t="s">
        <v>70</v>
      </c>
      <c r="B61">
        <v>8</v>
      </c>
      <c r="C61">
        <v>6</v>
      </c>
      <c r="D61" s="1">
        <v>0.5714285714285714</v>
      </c>
      <c r="F61">
        <f>(B179+B71+B40+B96+B115+B29+B21+B70+B31+B116+B100+B43+B125)-C61</f>
        <v>56</v>
      </c>
      <c r="G61">
        <f>(C179+C71+C40+C96+C115+C29+C21+C70+C31+C116+C100+C43+C125)-B61</f>
        <v>81</v>
      </c>
      <c r="H61" s="1">
        <f t="shared" si="0"/>
        <v>0.40875912408759124</v>
      </c>
      <c r="J61">
        <f>(F179+F71+F40+F96+F115+F29+F21+F70+F31+F116+F100+F43+F125)</f>
        <v>895</v>
      </c>
      <c r="K61">
        <f>(G179+G71+G40+G96+G115+G29+G21+G70+G31+G116+G100+G43+G125)</f>
        <v>752</v>
      </c>
      <c r="L61" s="1">
        <f t="shared" si="1"/>
        <v>0.54341226472374016</v>
      </c>
      <c r="N61" s="1">
        <f t="shared" si="2"/>
        <v>0.4536435042996409</v>
      </c>
    </row>
    <row r="62" spans="1:14" x14ac:dyDescent="0.3">
      <c r="A62" t="s">
        <v>71</v>
      </c>
      <c r="B62">
        <v>7</v>
      </c>
      <c r="C62">
        <v>6</v>
      </c>
      <c r="D62" s="1">
        <v>0.53846153846153844</v>
      </c>
      <c r="F62">
        <f>(B55+B199+B113+B35+B76+B36+B123+B16+B30+B41+B124+B90+B131)-C62</f>
        <v>78</v>
      </c>
      <c r="G62">
        <f>(C55+C199+C113+C35+C76+C36+C123+C16+C30+C41+C124+C90+C131)-B62</f>
        <v>64</v>
      </c>
      <c r="H62" s="1">
        <f t="shared" si="0"/>
        <v>0.54929577464788737</v>
      </c>
      <c r="J62">
        <f>(F55+F199+F113+F35+F76+F36+F123+F16+F30+F41+F124+F90+F131)</f>
        <v>957</v>
      </c>
      <c r="K62">
        <f>(G55+G199+G113+G35+G76+G36+G123+G16+G30+G41+G124+G90+G131)</f>
        <v>759</v>
      </c>
      <c r="L62" s="1">
        <f t="shared" si="1"/>
        <v>0.55769230769230771</v>
      </c>
      <c r="N62" s="1">
        <f t="shared" si="2"/>
        <v>0.55209461899602752</v>
      </c>
    </row>
    <row r="63" spans="1:14" x14ac:dyDescent="0.3">
      <c r="A63" t="s">
        <v>72</v>
      </c>
      <c r="B63">
        <v>6</v>
      </c>
      <c r="C63">
        <v>6</v>
      </c>
      <c r="D63" s="1">
        <v>0.5</v>
      </c>
      <c r="F63">
        <f>(B58+B24+B67+B17+B130+B4+B50+B11+B19+B82+B79+B13)-C63</f>
        <v>79</v>
      </c>
      <c r="G63">
        <f>(C58+C24+C67+C17+C130+C4+C50+C11+C19+C82+C79+C13)-B63</f>
        <v>63</v>
      </c>
      <c r="H63" s="1">
        <f t="shared" si="0"/>
        <v>0.55633802816901412</v>
      </c>
      <c r="J63">
        <f>(F58+F24+F67+F17+F130+F4+F50+F11+F19+F82+F79+F13)</f>
        <v>830</v>
      </c>
      <c r="K63">
        <f>(G58+G24+G67+G17+G130+G4+G50+G11+G19+G82+G79+G13)</f>
        <v>847</v>
      </c>
      <c r="L63" s="1">
        <f t="shared" si="1"/>
        <v>0.49493142516398331</v>
      </c>
      <c r="N63" s="1">
        <f t="shared" si="2"/>
        <v>0.53586916050067057</v>
      </c>
    </row>
    <row r="64" spans="1:14" x14ac:dyDescent="0.3">
      <c r="A64" t="s">
        <v>73</v>
      </c>
      <c r="B64">
        <v>10</v>
      </c>
      <c r="C64">
        <v>3</v>
      </c>
      <c r="D64" s="1">
        <v>0.76923076923076927</v>
      </c>
      <c r="F64">
        <f>(B81+B130+B100+B72+B80+B59+B131+B65+B89+B93+B45+B83+B33)-C64</f>
        <v>92</v>
      </c>
      <c r="G64">
        <f>(C81+C130+C100+C72+C80+C59+C131+C65+C89+C93+C45+C83+C33)-B64</f>
        <v>61</v>
      </c>
      <c r="H64" s="1">
        <f t="shared" si="0"/>
        <v>0.60130718954248363</v>
      </c>
      <c r="J64">
        <f>(F81+F130+F100+F72+F80+F59+F131+F65+F89+F93+F45+F83+F33)</f>
        <v>1061</v>
      </c>
      <c r="K64">
        <f>(G81+G130+G100+G72+G80+G59+G131+G65+G89+G93+G45+G83+G33)</f>
        <v>847</v>
      </c>
      <c r="L64" s="1">
        <f t="shared" si="1"/>
        <v>0.55607966457023061</v>
      </c>
      <c r="N64" s="1">
        <f t="shared" si="2"/>
        <v>0.58623134788506592</v>
      </c>
    </row>
    <row r="65" spans="1:14" x14ac:dyDescent="0.3">
      <c r="A65" t="s">
        <v>74</v>
      </c>
      <c r="B65">
        <v>7</v>
      </c>
      <c r="C65">
        <v>6</v>
      </c>
      <c r="D65" s="1">
        <v>0.53846153846153844</v>
      </c>
      <c r="F65">
        <f>(B121+B8+B45+B22+B80+B89+B64+B91+B59+B83+B72+B93+B87)-C65</f>
        <v>84</v>
      </c>
      <c r="G65">
        <f>(C121+C8+C45+C22+C80+C89+C64+C91+C59+C83+C72+C93+C87)-B65</f>
        <v>69</v>
      </c>
      <c r="H65" s="1">
        <f t="shared" si="0"/>
        <v>0.5490196078431373</v>
      </c>
      <c r="J65">
        <f>(F121+F8+F45+F22+F80+F89+F64+F91+F59+F83+F72+F93+F87)</f>
        <v>1043</v>
      </c>
      <c r="K65">
        <f>(G121+G8+G45+G22+G80+G89+G64+G91+G59+G83+G72+G93+G87)</f>
        <v>871</v>
      </c>
      <c r="L65" s="1">
        <f t="shared" si="1"/>
        <v>0.54493207941483801</v>
      </c>
      <c r="N65" s="1">
        <f t="shared" si="2"/>
        <v>0.54765709836703758</v>
      </c>
    </row>
    <row r="66" spans="1:14" x14ac:dyDescent="0.3">
      <c r="A66" t="s">
        <v>75</v>
      </c>
      <c r="B66">
        <v>8</v>
      </c>
      <c r="C66">
        <v>6</v>
      </c>
      <c r="D66" s="1">
        <v>0.5714285714285714</v>
      </c>
      <c r="F66">
        <f>(B122+B209+B38+B34+B58+B35+B23+B86+B129+B109+B51+B117+B6)-C66</f>
        <v>79</v>
      </c>
      <c r="G66">
        <f>(C122+C209+C38+C34+C58+C35+C23+C86+C129+C109+C51+C117+C6)-B66</f>
        <v>62</v>
      </c>
      <c r="H66" s="1">
        <f t="shared" si="0"/>
        <v>0.56028368794326244</v>
      </c>
      <c r="J66">
        <f>(F122+F209+F38+F34+F58+F35+F23+F86+F129+F109+F51+F117+F6)</f>
        <v>855</v>
      </c>
      <c r="K66">
        <f>(G122+G209+G38+G34+G58+G35+G23+G86+G129+G109+G51+G117+G6)</f>
        <v>800</v>
      </c>
      <c r="L66" s="1">
        <f t="shared" si="1"/>
        <v>0.5166163141993958</v>
      </c>
      <c r="N66" s="1">
        <f t="shared" si="2"/>
        <v>0.54572789669530686</v>
      </c>
    </row>
    <row r="67" spans="1:14" x14ac:dyDescent="0.3">
      <c r="A67" t="s">
        <v>76</v>
      </c>
      <c r="B67">
        <v>7</v>
      </c>
      <c r="C67">
        <v>6</v>
      </c>
      <c r="D67" s="1">
        <v>0.53846153846153844</v>
      </c>
      <c r="F67">
        <f>(B75+B37+B63+B59+B46+B83+B72+B45+B44+B91+B80+B131+B41)-C67</f>
        <v>85</v>
      </c>
      <c r="G67">
        <f>(C75+C37+C63+C59+C46+C83+C72+C45+C44+C91+C80+C131+C41)-B67</f>
        <v>68</v>
      </c>
      <c r="H67" s="1">
        <f t="shared" ref="H67:H130" si="3">F67/(F67+G67)</f>
        <v>0.55555555555555558</v>
      </c>
      <c r="J67">
        <f>(F75+F37+F63+F59+F46+F83+F72+F45+F44+F91+F80+F131+F41)</f>
        <v>1001</v>
      </c>
      <c r="K67">
        <f>(G75+G37+G63+G59+G46+G83+G72+G45+G44+G91+G80+G131+G41)</f>
        <v>867</v>
      </c>
      <c r="L67" s="1">
        <f t="shared" ref="L67:L130" si="4">J67/(J67+K67)</f>
        <v>0.53586723768736622</v>
      </c>
      <c r="N67" s="1">
        <f t="shared" si="2"/>
        <v>0.54899278293282583</v>
      </c>
    </row>
    <row r="68" spans="1:14" x14ac:dyDescent="0.3">
      <c r="A68" t="s">
        <v>77</v>
      </c>
      <c r="B68">
        <v>5</v>
      </c>
      <c r="C68">
        <v>7</v>
      </c>
      <c r="D68" s="1">
        <v>0.41666666666666669</v>
      </c>
      <c r="F68">
        <f>(B112+B205+B5+B50+B55+B54+B9+B12+B97+B107+B122+B69)-C68</f>
        <v>70</v>
      </c>
      <c r="G68">
        <f>(C112+C205+C5+C50+C55+C54+C9+C12+C97+C107+C122+C69)-B68</f>
        <v>60</v>
      </c>
      <c r="H68" s="1">
        <f t="shared" si="3"/>
        <v>0.53846153846153844</v>
      </c>
      <c r="J68">
        <f>(F112+F205+F5+F50+F55+F54+F9+F12+F97+F107+F122+F69)</f>
        <v>928</v>
      </c>
      <c r="K68">
        <f>(G112+G205+G5+G50+G55+G54+G9+G12+G97+G107+G122+G69)</f>
        <v>633</v>
      </c>
      <c r="L68" s="1">
        <f t="shared" si="4"/>
        <v>0.59449071108263929</v>
      </c>
      <c r="N68" s="1">
        <f t="shared" ref="N68:N131" si="5">(2*H68+L68)/3</f>
        <v>0.55713792933523865</v>
      </c>
    </row>
    <row r="69" spans="1:14" x14ac:dyDescent="0.3">
      <c r="A69" t="s">
        <v>78</v>
      </c>
      <c r="B69">
        <v>8</v>
      </c>
      <c r="C69">
        <v>5</v>
      </c>
      <c r="D69" s="1">
        <v>0.61538461538461542</v>
      </c>
      <c r="F69">
        <f>(B207+B49+B53+B51+B33+B12+B55+B107+B56+B5+B9+B68+B46)-C69</f>
        <v>92</v>
      </c>
      <c r="G69">
        <f>(C207+C49+C53+C51+C33+C12+C55+C107+C56+C5+C9+C68+C46)-B69</f>
        <v>52</v>
      </c>
      <c r="H69" s="1">
        <f t="shared" si="3"/>
        <v>0.63888888888888884</v>
      </c>
      <c r="J69">
        <f>(F207+F49+F53+F51+F33+F12+F55+F107+F56+F5+F9+F68+F46)</f>
        <v>991</v>
      </c>
      <c r="K69">
        <f>(G207+G49+G53+G51+G33+G12+G55+G107+G56+G5+G9+G68+G46)</f>
        <v>724</v>
      </c>
      <c r="L69" s="1">
        <f t="shared" si="4"/>
        <v>0.57784256559766767</v>
      </c>
      <c r="N69" s="1">
        <f t="shared" si="5"/>
        <v>0.61854011445848178</v>
      </c>
    </row>
    <row r="70" spans="1:14" x14ac:dyDescent="0.3">
      <c r="A70" t="s">
        <v>79</v>
      </c>
      <c r="B70">
        <v>8</v>
      </c>
      <c r="C70">
        <v>5</v>
      </c>
      <c r="D70" s="1">
        <v>0.61538461538461542</v>
      </c>
      <c r="F70">
        <f>(B209+B132+B91+B38+B97+B5+B61+B51+B33+B122+B105+B9+B85)-C70</f>
        <v>87</v>
      </c>
      <c r="G70">
        <f>(C209+C132+C91+C38+C97+C5+C61+C51+C33+C122+C105+C9+C85)-B70</f>
        <v>59</v>
      </c>
      <c r="H70" s="1">
        <f t="shared" si="3"/>
        <v>0.59589041095890416</v>
      </c>
      <c r="J70">
        <f>(F209+F132+F91+F38+F97+F5+F61+F51+F33+F122+F105+F9+F85)</f>
        <v>1012</v>
      </c>
      <c r="K70">
        <f>(G209+G132+G91+G38+G97+G5+G61+G51+G33+G122+G105+G9+G85)</f>
        <v>724</v>
      </c>
      <c r="L70" s="1">
        <f t="shared" si="4"/>
        <v>0.58294930875576034</v>
      </c>
      <c r="N70" s="1">
        <f t="shared" si="5"/>
        <v>0.59157671022452296</v>
      </c>
    </row>
    <row r="71" spans="1:14" x14ac:dyDescent="0.3">
      <c r="A71" t="s">
        <v>80</v>
      </c>
      <c r="B71">
        <v>3</v>
      </c>
      <c r="C71">
        <v>10</v>
      </c>
      <c r="D71" s="1">
        <v>0.23076923076923078</v>
      </c>
      <c r="F71">
        <f>(B42+B61+B176+B100+B3+B104+B43+B81+B24+B21+B116+B115+B11)-C71</f>
        <v>88</v>
      </c>
      <c r="G71">
        <f>(C42+C61+C176+C100+C3+C104+C43+C81+C24+C21+C116+C115+C11)-B71</f>
        <v>55</v>
      </c>
      <c r="H71" s="1">
        <f t="shared" si="3"/>
        <v>0.61538461538461542</v>
      </c>
      <c r="J71">
        <f>(F42+F61+F176+F100+F3+F104+F43+F81+F24+F21+F116+F115+F11)</f>
        <v>848</v>
      </c>
      <c r="K71">
        <f>(G42+G61+G176+G100+G3+G104+G43+G81+G24+G21+G116+G115+G11)</f>
        <v>828</v>
      </c>
      <c r="L71" s="1">
        <f t="shared" si="4"/>
        <v>0.5059665871121718</v>
      </c>
      <c r="N71" s="1">
        <f t="shared" si="5"/>
        <v>0.5789119392938008</v>
      </c>
    </row>
    <row r="72" spans="1:14" x14ac:dyDescent="0.3">
      <c r="A72" t="s">
        <v>81</v>
      </c>
      <c r="B72">
        <v>4</v>
      </c>
      <c r="C72">
        <v>8</v>
      </c>
      <c r="D72" s="1">
        <v>0.33333333333333331</v>
      </c>
      <c r="F72">
        <f>(B27+B114+B64+B91+B131+B80+B67+B142+B83+B44+B65+B46)-C72</f>
        <v>80</v>
      </c>
      <c r="G72">
        <f>(C27+C114+C64+C91+C131+C80+C67+C142+C83+C44+C65+C46)-B72</f>
        <v>53</v>
      </c>
      <c r="H72" s="1">
        <f t="shared" si="3"/>
        <v>0.60150375939849621</v>
      </c>
      <c r="J72">
        <f>(F27+F114+F64+F91+F131+F80+F67+F142+F83+F44+F65+F46)</f>
        <v>885</v>
      </c>
      <c r="K72">
        <f>(G27+G114+G64+G91+G131+G80+G67+G142+G83+G44+G65+G46)</f>
        <v>771</v>
      </c>
      <c r="L72" s="1">
        <f t="shared" si="4"/>
        <v>0.53442028985507251</v>
      </c>
      <c r="N72" s="1">
        <f t="shared" si="5"/>
        <v>0.57914260288402164</v>
      </c>
    </row>
    <row r="73" spans="1:14" x14ac:dyDescent="0.3">
      <c r="A73" t="s">
        <v>82</v>
      </c>
      <c r="B73">
        <v>8</v>
      </c>
      <c r="C73">
        <v>5</v>
      </c>
      <c r="D73" s="1">
        <v>0.61538461538461542</v>
      </c>
      <c r="F73">
        <f>(B193+B122+B88+B113+B3+B37+B15+B42+B94+B28+B95+B119+B10)-C73</f>
        <v>68</v>
      </c>
      <c r="G73">
        <f>(C193+C122+C88+C113+C3+C37+C15+C42+C94+C28+C95+C119+C10)-B73</f>
        <v>74</v>
      </c>
      <c r="H73" s="1">
        <f t="shared" si="3"/>
        <v>0.47887323943661969</v>
      </c>
      <c r="J73">
        <f>(F193+F122+F88+F113+F3+F37+F15+F42+F94+F28+F95+F119+F10)</f>
        <v>889</v>
      </c>
      <c r="K73">
        <f>(G193+G122+G88+G113+G3+G37+G15+G42+G94+G28+G95+G119+G10)</f>
        <v>785</v>
      </c>
      <c r="L73" s="1">
        <f t="shared" si="4"/>
        <v>0.53106332138590207</v>
      </c>
      <c r="N73" s="1">
        <f t="shared" si="5"/>
        <v>0.49626993341971382</v>
      </c>
    </row>
    <row r="74" spans="1:14" x14ac:dyDescent="0.3">
      <c r="A74" t="s">
        <v>83</v>
      </c>
      <c r="B74">
        <v>3</v>
      </c>
      <c r="C74">
        <v>9</v>
      </c>
      <c r="D74" s="1">
        <v>0.25</v>
      </c>
      <c r="F74">
        <f>(B169+B131+B75+B52+B119+B28+B37+B121+B94+B3+B15+B132)-C74</f>
        <v>66</v>
      </c>
      <c r="G74">
        <f>(C169+C131+C75+C52+C119+C28+C37+C121+C94+C3+C15+C132)-B74</f>
        <v>62</v>
      </c>
      <c r="H74" s="1">
        <f t="shared" si="3"/>
        <v>0.515625</v>
      </c>
      <c r="J74">
        <f>(F169+F131+F75+F52+F119+F28+F37+F121+F94+F3+F15+F132)</f>
        <v>732</v>
      </c>
      <c r="K74">
        <f>(G169+G131+G75+G52+G119+G28+G37+G121+G94+G3+G15+G132)</f>
        <v>735</v>
      </c>
      <c r="L74" s="1">
        <f t="shared" si="4"/>
        <v>0.49897750511247446</v>
      </c>
      <c r="N74" s="1">
        <f t="shared" si="5"/>
        <v>0.51007583503749154</v>
      </c>
    </row>
    <row r="75" spans="1:14" x14ac:dyDescent="0.3">
      <c r="A75" t="s">
        <v>84</v>
      </c>
      <c r="B75">
        <v>3</v>
      </c>
      <c r="C75">
        <v>9</v>
      </c>
      <c r="D75" s="1">
        <v>0.25</v>
      </c>
      <c r="F75">
        <f>(B132+B67+B121+B74+B109+B52+B53+B39+B111+B139+B18)-C75</f>
        <v>52</v>
      </c>
      <c r="G75">
        <f>(C132+C67+C121+C74+C109+C52+C53+C39+C111+C139+C18)-B75</f>
        <v>64</v>
      </c>
      <c r="H75" s="1">
        <f t="shared" si="3"/>
        <v>0.44827586206896552</v>
      </c>
      <c r="J75">
        <f>(F132+F67+F121+F74+F109+F52+F53+F39+F111+F139+F18)</f>
        <v>684</v>
      </c>
      <c r="K75">
        <f>(G132+G67+G121+G74+G109+G52+G53+G39+G111+G139+G18)</f>
        <v>670</v>
      </c>
      <c r="L75" s="1">
        <f t="shared" si="4"/>
        <v>0.50516986706056133</v>
      </c>
      <c r="N75" s="1">
        <f t="shared" si="5"/>
        <v>0.46724053039949748</v>
      </c>
    </row>
    <row r="76" spans="1:14" x14ac:dyDescent="0.3">
      <c r="A76" t="s">
        <v>85</v>
      </c>
      <c r="B76">
        <v>2</v>
      </c>
      <c r="C76">
        <v>9</v>
      </c>
      <c r="D76" s="1">
        <v>0.18181818181818182</v>
      </c>
      <c r="F76">
        <f>(B20+B31+B90+B62+B124+B103+B123+B41+B30+B219+B77)-C76</f>
        <v>63</v>
      </c>
      <c r="G76">
        <f>(C20+C31+C90+C62+C124+C103+C123+C41+C30+C219+C77)-B76</f>
        <v>57</v>
      </c>
      <c r="H76" s="1">
        <f t="shared" si="3"/>
        <v>0.52500000000000002</v>
      </c>
      <c r="J76">
        <f>(F20+F31+F90+F62+F124+F103+F123+F41+F30+F219+F77)</f>
        <v>792</v>
      </c>
      <c r="K76">
        <f>(G20+G31+G90+G62+G124+G103+G123+G41+G30+G219+G77)</f>
        <v>634</v>
      </c>
      <c r="L76" s="1">
        <f t="shared" si="4"/>
        <v>0.55539971949509115</v>
      </c>
      <c r="N76" s="1">
        <f t="shared" si="5"/>
        <v>0.53513323983169714</v>
      </c>
    </row>
    <row r="77" spans="1:14" x14ac:dyDescent="0.3">
      <c r="A77" t="s">
        <v>86</v>
      </c>
      <c r="B77">
        <v>9</v>
      </c>
      <c r="C77">
        <v>4</v>
      </c>
      <c r="D77" s="1">
        <v>0.69230769230769229</v>
      </c>
      <c r="F77">
        <f>(B172+B40+B58+B123+B16+B25+B103+B36+B125+B57+B76+B31+B107)-C77</f>
        <v>75</v>
      </c>
      <c r="G77">
        <f>(C172+C40+C58+C123+C16+C25+C103+C36+C125+C57+C76+C31+C107)-B77</f>
        <v>64</v>
      </c>
      <c r="H77" s="1">
        <f t="shared" si="3"/>
        <v>0.53956834532374098</v>
      </c>
      <c r="J77">
        <f>(F172+F40+F58+F123+F16+F25+F103+F36+F125+F57+F76+F31+F107)</f>
        <v>976</v>
      </c>
      <c r="K77">
        <f>(G172+G40+G58+G123+G16+G25+G103+G36+G125+G57+G76+G31+G107)</f>
        <v>690</v>
      </c>
      <c r="L77" s="1">
        <f t="shared" si="4"/>
        <v>0.58583433373349336</v>
      </c>
      <c r="N77" s="1">
        <f t="shared" si="5"/>
        <v>0.55499034146032511</v>
      </c>
    </row>
    <row r="78" spans="1:14" x14ac:dyDescent="0.3">
      <c r="A78" t="s">
        <v>87</v>
      </c>
      <c r="B78">
        <v>9</v>
      </c>
      <c r="C78">
        <v>4</v>
      </c>
      <c r="D78" s="1">
        <v>0.69230769230769229</v>
      </c>
      <c r="F78">
        <f>(B100+B169+B9+B52+B56+B109+B101+B117+B92+B86+B34+B110+B121)-C78</f>
        <v>60</v>
      </c>
      <c r="G78">
        <f>(C100+C169+C9+C52+C56+C109+C101+C117+C92+C86+C34+C110+C121)-B78</f>
        <v>77</v>
      </c>
      <c r="H78" s="1">
        <f t="shared" si="3"/>
        <v>0.43795620437956206</v>
      </c>
      <c r="J78">
        <f>(F100+F169+F9+F52+F56+F109+F101+F117+F92+F86+F34+F110+F121)</f>
        <v>794</v>
      </c>
      <c r="K78">
        <f>(G100+G169+G9+G52+G56+G109+G101+G117+G92+G86+G34+G110+G121)</f>
        <v>812</v>
      </c>
      <c r="L78" s="1">
        <f t="shared" si="4"/>
        <v>0.49439601494396013</v>
      </c>
      <c r="N78" s="1">
        <f t="shared" si="5"/>
        <v>0.45676947456769473</v>
      </c>
    </row>
    <row r="79" spans="1:14" x14ac:dyDescent="0.3">
      <c r="A79" t="s">
        <v>88</v>
      </c>
      <c r="B79">
        <v>8</v>
      </c>
      <c r="C79">
        <v>6</v>
      </c>
      <c r="D79" s="1">
        <v>0.5714285714285714</v>
      </c>
      <c r="F79">
        <f>(B46+B120+B22+B36+B32+B13+B82+B18+B4+B113+B63+B130+B19+B117)-C79</f>
        <v>90</v>
      </c>
      <c r="G79">
        <f>(C46+C120+C22+C36+C32+C13+C82+C18+C4+C113+C63+C130+C19+C117)-B79</f>
        <v>76</v>
      </c>
      <c r="H79" s="1">
        <f t="shared" si="3"/>
        <v>0.54216867469879515</v>
      </c>
      <c r="J79">
        <f>(F46+F120+F22+F36+F32+F13+F82+F18+F4+F113+F63+F130+F19+F117)</f>
        <v>1012</v>
      </c>
      <c r="K79">
        <f>(G46+G120+G22+G36+G32+G13+G82+G18+G4+G113+G63+G130+G19+G117)</f>
        <v>942</v>
      </c>
      <c r="L79" s="1">
        <f t="shared" si="4"/>
        <v>0.51791197543500511</v>
      </c>
      <c r="N79" s="1">
        <f t="shared" si="5"/>
        <v>0.5340831082775318</v>
      </c>
    </row>
    <row r="80" spans="1:14" x14ac:dyDescent="0.3">
      <c r="A80" t="s">
        <v>89</v>
      </c>
      <c r="B80">
        <v>9</v>
      </c>
      <c r="C80">
        <v>5</v>
      </c>
      <c r="D80" s="1">
        <v>0.6428571428571429</v>
      </c>
      <c r="F80">
        <f>(B91+B30+B4+B64+B65+B72+B93+B131+B81+B46+B67+B44+B83+B120)-C80</f>
        <v>97</v>
      </c>
      <c r="G80">
        <f>(C91+C30+C4+C64+C65+C72+C93+C131+C81+C46+C67+C44+C83+C120)-B80</f>
        <v>69</v>
      </c>
      <c r="H80" s="1">
        <f t="shared" si="3"/>
        <v>0.58433734939759041</v>
      </c>
      <c r="J80">
        <f>(F91+F30+F4+F64+F65+F72+F93+F131+F81+F46+F67+F44+F83+F120)</f>
        <v>1132</v>
      </c>
      <c r="K80">
        <f>(G91+G30+G4+G64+G65+G72+G93+G131+G81+G46+G67+G44+G83+G120)</f>
        <v>920</v>
      </c>
      <c r="L80" s="1">
        <f t="shared" si="4"/>
        <v>0.55165692007797273</v>
      </c>
      <c r="N80" s="1">
        <f t="shared" si="5"/>
        <v>0.57344387295771782</v>
      </c>
    </row>
    <row r="81" spans="1:14" x14ac:dyDescent="0.3">
      <c r="A81" t="s">
        <v>90</v>
      </c>
      <c r="B81">
        <v>12</v>
      </c>
      <c r="C81">
        <v>1</v>
      </c>
      <c r="D81" s="1">
        <v>0.92307692307692313</v>
      </c>
      <c r="F81">
        <f>(B64+B13+B122+B125+B102+B124+B90+B71+B80+B36+B103+B99+B25)-C81</f>
        <v>95</v>
      </c>
      <c r="G81">
        <f>(C64+C13+C122+C125+C102+C124+C90+C71+C80+C36+C103+C99+C25)-B81</f>
        <v>62</v>
      </c>
      <c r="H81" s="1">
        <f t="shared" si="3"/>
        <v>0.60509554140127386</v>
      </c>
      <c r="J81">
        <f>(F64+F13+F122+F125+F102+F124+F90+F71+F80+F36+F103+F99+F25)</f>
        <v>1135</v>
      </c>
      <c r="K81">
        <f>(G64+G13+G122+G125+G102+G124+G90+G71+G80+G36+G103+G99+G25)</f>
        <v>766</v>
      </c>
      <c r="L81" s="1">
        <f t="shared" si="4"/>
        <v>0.59705418200946869</v>
      </c>
      <c r="N81" s="1">
        <f t="shared" si="5"/>
        <v>0.60241508827067214</v>
      </c>
    </row>
    <row r="82" spans="1:14" x14ac:dyDescent="0.3">
      <c r="A82" t="s">
        <v>91</v>
      </c>
      <c r="B82">
        <v>9</v>
      </c>
      <c r="C82">
        <v>4</v>
      </c>
      <c r="D82" s="1">
        <v>0.69230769230769229</v>
      </c>
      <c r="F82">
        <f>(B165+B123+B24+B60+B50+B79+B17+B13+B130+B63+B19+B4+B94)-C82</f>
        <v>70</v>
      </c>
      <c r="G82">
        <f>(C165+C123+C24+C60+C50+C79+C17+C13+C130+C63+C19+C4+C94)-B82</f>
        <v>71</v>
      </c>
      <c r="H82" s="1">
        <f t="shared" si="3"/>
        <v>0.49645390070921985</v>
      </c>
      <c r="J82">
        <f>(F165+F123+F24+F60+F50+F79+F17+F13+F130+F63+F19+F4+F94)</f>
        <v>840</v>
      </c>
      <c r="K82">
        <f>(G165+G123+G24+G60+G50+G79+G17+G13+G130+G63+G19+G4+G94)</f>
        <v>850</v>
      </c>
      <c r="L82" s="1">
        <f t="shared" si="4"/>
        <v>0.49704142011834318</v>
      </c>
      <c r="N82" s="1">
        <f t="shared" si="5"/>
        <v>0.49664974051226096</v>
      </c>
    </row>
    <row r="83" spans="1:14" x14ac:dyDescent="0.3">
      <c r="A83" t="s">
        <v>92</v>
      </c>
      <c r="B83">
        <v>13</v>
      </c>
      <c r="C83">
        <v>1</v>
      </c>
      <c r="D83" s="1">
        <v>0.9285714285714286</v>
      </c>
      <c r="F83">
        <f>(B88+B93+B108+B115+B89+B45+B67+B91+B72+B65+B59+B64+B80+B126)-C83</f>
        <v>88</v>
      </c>
      <c r="G83">
        <f>(C88+C93+C108+C115+C89+C45+C67+C91+C72+C65+C59+C64+C80+C126)-B83</f>
        <v>77</v>
      </c>
      <c r="H83" s="1">
        <f t="shared" si="3"/>
        <v>0.53333333333333333</v>
      </c>
      <c r="J83">
        <f>(F88+F93+F108+F115+F89+F45+F67+F91+F72+F65+F59+F64+F80+F126)</f>
        <v>1180</v>
      </c>
      <c r="K83">
        <f>(G88+G93+G108+G115+G89+G45+G67+G91+G72+G65+G59+G64+G80+G126)</f>
        <v>874</v>
      </c>
      <c r="L83" s="1">
        <f t="shared" si="4"/>
        <v>0.57448880233690358</v>
      </c>
      <c r="N83" s="1">
        <f t="shared" si="5"/>
        <v>0.54705182300119004</v>
      </c>
    </row>
    <row r="84" spans="1:14" x14ac:dyDescent="0.3">
      <c r="A84" t="s">
        <v>93</v>
      </c>
      <c r="B84">
        <v>12</v>
      </c>
      <c r="C84">
        <v>2</v>
      </c>
      <c r="D84" s="1">
        <v>0.8571428571428571</v>
      </c>
      <c r="F84">
        <f>(B34+B118+B47+B11+B14+B106+B108+B49+B112+B85+B48+B128+B5)-C84</f>
        <v>91</v>
      </c>
      <c r="G84">
        <f>(C34+C118+C47+C11+C14+C106+C108+C49+C112+C85+C48+C128+C5)-B84</f>
        <v>61</v>
      </c>
      <c r="H84" s="1">
        <f>F84/(F84+G84)</f>
        <v>0.59868421052631582</v>
      </c>
      <c r="J84">
        <f>(F34+F118+F47+F11+F14+F106+F108+F49+F112+F85+F48+F128+F5)</f>
        <v>1037</v>
      </c>
      <c r="K84">
        <f>(G34+G118+G47+G11+G14+G106+G108+G49+G112+G85+G48+G128+G5)</f>
        <v>775</v>
      </c>
      <c r="L84" s="1">
        <f>J84/(J84+K84)</f>
        <v>0.57229580573951433</v>
      </c>
      <c r="N84" s="1">
        <f t="shared" si="5"/>
        <v>0.58988807559738199</v>
      </c>
    </row>
    <row r="85" spans="1:14" x14ac:dyDescent="0.3">
      <c r="A85" t="s">
        <v>94</v>
      </c>
      <c r="B85">
        <v>7</v>
      </c>
      <c r="C85">
        <v>6</v>
      </c>
      <c r="D85" s="1">
        <v>0.53846153846153844</v>
      </c>
      <c r="F85">
        <f>(B180+B96+B15+B112+B48+B47+B49+B106+B14+B84+B128+B108+B70)-C85</f>
        <v>80</v>
      </c>
      <c r="G85">
        <f>(C180+C96+C15+C112+C48+C47+C49+C106+C14+C84+C128+C108+C70)-B85</f>
        <v>61</v>
      </c>
      <c r="H85" s="1">
        <f t="shared" si="3"/>
        <v>0.56737588652482274</v>
      </c>
      <c r="J85">
        <f>(F180+F96+F15+F112+F48+F47+F49+F106+F14+F84+F128+F108+F70)</f>
        <v>942</v>
      </c>
      <c r="K85">
        <f>(G180+G96+G15+G112+G48+G47+G49+G106+G14+G84+G128+G108+G70)</f>
        <v>734</v>
      </c>
      <c r="L85" s="1">
        <f t="shared" si="4"/>
        <v>0.56205250596658707</v>
      </c>
      <c r="N85" s="1">
        <f t="shared" si="5"/>
        <v>0.56560142633874422</v>
      </c>
    </row>
    <row r="86" spans="1:14" x14ac:dyDescent="0.3">
      <c r="A86" t="s">
        <v>95</v>
      </c>
      <c r="B86">
        <v>4</v>
      </c>
      <c r="C86">
        <v>8</v>
      </c>
      <c r="D86" s="1">
        <v>0.33333333333333331</v>
      </c>
      <c r="F86">
        <f>(B52+B35+B23+B124+B31+B34+B58+B129+B66+B78+B216+B92)-C86</f>
        <v>57</v>
      </c>
      <c r="G86">
        <f>(C52+C35+C23+C124+C31+C34+C58+C129+C66+C78+C216+C92)-B86</f>
        <v>72</v>
      </c>
      <c r="H86" s="1">
        <f t="shared" si="3"/>
        <v>0.44186046511627908</v>
      </c>
      <c r="J86">
        <f>(F52+F35+F23+F124+F31+F34+F58+F129+F66+F78+F216+F92)</f>
        <v>749</v>
      </c>
      <c r="K86">
        <f>(G52+G35+G23+G124+G31+G34+G58+G129+G66+G78+G216+G92)</f>
        <v>729</v>
      </c>
      <c r="L86" s="1">
        <f t="shared" si="4"/>
        <v>0.50676589986468201</v>
      </c>
      <c r="N86" s="1">
        <f t="shared" si="5"/>
        <v>0.46349561003241341</v>
      </c>
    </row>
    <row r="87" spans="1:14" x14ac:dyDescent="0.3">
      <c r="A87" t="s">
        <v>96</v>
      </c>
      <c r="B87">
        <v>9</v>
      </c>
      <c r="C87">
        <v>4</v>
      </c>
      <c r="D87" s="1">
        <v>0.69230769230769229</v>
      </c>
      <c r="F87">
        <f>(B17+B193+B95+B102+B20+B126+B127+B7+B118+B120+B8+B88+B65)-C87</f>
        <v>70</v>
      </c>
      <c r="G87">
        <f>(C17+C193+C95+C102+C20+C126+C127+C7+C118+C120+C8+C88+C65)-B87</f>
        <v>72</v>
      </c>
      <c r="H87" s="1">
        <f t="shared" si="3"/>
        <v>0.49295774647887325</v>
      </c>
      <c r="J87">
        <f>(F17+F193+F95+F102+F20+F126+F127+F7+F118+F120+F8+F88+F65)</f>
        <v>952</v>
      </c>
      <c r="K87">
        <f>(G17+G193+G95+G102+G20+G126+G127+G7+G118+G120+G8+G88+G65)</f>
        <v>754</v>
      </c>
      <c r="L87" s="1">
        <f t="shared" si="4"/>
        <v>0.5580304806565064</v>
      </c>
      <c r="N87" s="1">
        <f t="shared" si="5"/>
        <v>0.51464865787141767</v>
      </c>
    </row>
    <row r="88" spans="1:14" x14ac:dyDescent="0.3">
      <c r="A88" t="s">
        <v>97</v>
      </c>
      <c r="B88">
        <v>2</v>
      </c>
      <c r="C88">
        <v>10</v>
      </c>
      <c r="D88" s="1">
        <v>0.16666666666666666</v>
      </c>
      <c r="F88">
        <f>(B83+B206+B73+B7+B8+B127+B20+B27+B99+B102+B126+B87)-C88</f>
        <v>79</v>
      </c>
      <c r="G88">
        <f>(C83+C206+C73+C7+C8+C127+C20+C27+C99+C102+C126+C87)-B88</f>
        <v>53</v>
      </c>
      <c r="H88" s="1">
        <f t="shared" si="3"/>
        <v>0.59848484848484851</v>
      </c>
      <c r="J88">
        <f>(F83+F206+F73+F7+F8+F127+F20+F27+F99+F102+F126+F87)</f>
        <v>828</v>
      </c>
      <c r="K88">
        <f>(G83+G206+G73+G7+G8+G127+G20+G27+G99+G102+G126+G87)</f>
        <v>761</v>
      </c>
      <c r="L88" s="1">
        <f t="shared" si="4"/>
        <v>0.52108244178728758</v>
      </c>
      <c r="N88" s="1">
        <f t="shared" si="5"/>
        <v>0.57268404625232827</v>
      </c>
    </row>
    <row r="89" spans="1:14" x14ac:dyDescent="0.3">
      <c r="A89" t="s">
        <v>98</v>
      </c>
      <c r="B89">
        <v>9</v>
      </c>
      <c r="C89">
        <v>4</v>
      </c>
      <c r="D89" s="1">
        <v>0.69230769230769229</v>
      </c>
      <c r="F89">
        <f>(B6+B90+B50+B44+B83+B65+B45+B46+B64+B131+B93+B59+B51)-C89</f>
        <v>88</v>
      </c>
      <c r="G89">
        <f>(C6+C90+C50+C44+C83+C65+C45+C46+C64+C131+C93+C59+C51)-B89</f>
        <v>65</v>
      </c>
      <c r="H89" s="1">
        <f t="shared" si="3"/>
        <v>0.57516339869281041</v>
      </c>
      <c r="J89">
        <f>(F6+F90+F50+F44+F83+F65+F45+F46+F64+F131+F93+F59+F51)</f>
        <v>1021</v>
      </c>
      <c r="K89">
        <f>(G6+G90+G50+G44+G83+G65+G45+G46+G64+G131+G93+G59+G51)</f>
        <v>854</v>
      </c>
      <c r="L89" s="1">
        <f t="shared" si="4"/>
        <v>0.54453333333333331</v>
      </c>
      <c r="N89" s="1">
        <f t="shared" si="5"/>
        <v>0.56495337690631808</v>
      </c>
    </row>
    <row r="90" spans="1:14" x14ac:dyDescent="0.3">
      <c r="A90" t="s">
        <v>99</v>
      </c>
      <c r="B90">
        <v>7</v>
      </c>
      <c r="C90">
        <v>7</v>
      </c>
      <c r="D90" s="1">
        <v>0.5</v>
      </c>
      <c r="F90">
        <f>(B138+B89+B41+B76+B21+B103+B81+B30+B123+B124+B125+B62+B25+B102)-C90</f>
        <v>105</v>
      </c>
      <c r="G90">
        <f>(C138+C89+C41+C76+C21+C103+C81+C30+C123+C124+C125+C62+C25+C102)-B90</f>
        <v>51</v>
      </c>
      <c r="H90" s="1">
        <f t="shared" si="3"/>
        <v>0.67307692307692313</v>
      </c>
      <c r="J90">
        <f>(F138+F89+F41+F76+F21+F103+F81+F30+F123+F124+F125+F62+F25+F102)</f>
        <v>1078</v>
      </c>
      <c r="K90">
        <f>(G138+G89+G41+G76+G21+G103+G81+G30+G123+G124+G125+G62+G25+G102)</f>
        <v>806</v>
      </c>
      <c r="L90" s="1">
        <f t="shared" si="4"/>
        <v>0.57218683651804669</v>
      </c>
      <c r="N90" s="1">
        <f t="shared" si="5"/>
        <v>0.63944689422396428</v>
      </c>
    </row>
    <row r="91" spans="1:14" x14ac:dyDescent="0.3">
      <c r="A91" t="s">
        <v>100</v>
      </c>
      <c r="B91">
        <v>6</v>
      </c>
      <c r="C91">
        <v>7</v>
      </c>
      <c r="D91" s="1">
        <v>0.46153846153846156</v>
      </c>
      <c r="F91">
        <f>(B80+B32+B70+B16+B72+B44+B83+B65+B46+B67+B131+B45+B12)-C91</f>
        <v>89</v>
      </c>
      <c r="G91">
        <f>(C80+C32+C70+C16+C72+C44+C83+C65+C46+C67+C131+C45+C12)-B91</f>
        <v>65</v>
      </c>
      <c r="H91" s="1">
        <f t="shared" si="3"/>
        <v>0.57792207792207795</v>
      </c>
      <c r="J91">
        <f>(F80+F32+F70+F16+F72+F44+F83+F65+F46+F67+F131+F45+F12)</f>
        <v>1044</v>
      </c>
      <c r="K91">
        <f>(G80+G32+G70+G16+G72+G44+G83+G65+G46+G67+G131+G45+G12)</f>
        <v>853</v>
      </c>
      <c r="L91" s="1">
        <f t="shared" si="4"/>
        <v>0.55034264628360574</v>
      </c>
      <c r="N91" s="1">
        <f t="shared" si="5"/>
        <v>0.56872893404258729</v>
      </c>
    </row>
    <row r="92" spans="1:14" x14ac:dyDescent="0.3">
      <c r="A92" t="s">
        <v>101</v>
      </c>
      <c r="B92">
        <v>2</v>
      </c>
      <c r="C92">
        <v>11</v>
      </c>
      <c r="D92" s="1">
        <v>0.15384615384615385</v>
      </c>
      <c r="F92">
        <f>(B194+B43+B42+B101+B125+B110+B117+B35+B78+B109+B56+B55+B86)-C92</f>
        <v>73</v>
      </c>
      <c r="G92">
        <f>(C194+C43+C42+C101+C125+C110+C117+C35+C78+C109+C56+C55+C86)-B92</f>
        <v>69</v>
      </c>
      <c r="H92" s="1">
        <f t="shared" si="3"/>
        <v>0.5140845070422535</v>
      </c>
      <c r="J92">
        <f>(F194+F43+F42+F101+F125+F110+F117+F35+F78+F109+F56+F55+F86)</f>
        <v>811</v>
      </c>
      <c r="K92">
        <f>(G194+G43+G42+G101+G125+G110+G117+G35+G78+G109+G56+G55+G86)</f>
        <v>879</v>
      </c>
      <c r="L92" s="1">
        <f t="shared" si="4"/>
        <v>0.47988165680473371</v>
      </c>
      <c r="N92" s="1">
        <f t="shared" si="5"/>
        <v>0.5026835569630802</v>
      </c>
    </row>
    <row r="93" spans="1:14" x14ac:dyDescent="0.3">
      <c r="A93" t="s">
        <v>102</v>
      </c>
      <c r="B93">
        <v>1</v>
      </c>
      <c r="C93">
        <v>11</v>
      </c>
      <c r="D93" s="1">
        <v>8.3333333333333329E-2</v>
      </c>
      <c r="F93">
        <f>(B111+B83+B48+B19+B45+B44+B59+B80+B131+B64+B89+B65)-C93</f>
        <v>75</v>
      </c>
      <c r="G93">
        <f>(C111+C83+C48+C19+C45+C44+C59+C80+C131+C64+C89+C65)-B93</f>
        <v>67</v>
      </c>
      <c r="H93" s="1">
        <f t="shared" si="3"/>
        <v>0.528169014084507</v>
      </c>
      <c r="J93">
        <f>(F111+F83+F48+F19+F45+F44+F59+F80+F131+F64+F89+F65)</f>
        <v>933</v>
      </c>
      <c r="K93">
        <f>(G111+G83+G48+G19+G45+G44+G59+G80+G131+G64+G89+G65)</f>
        <v>832</v>
      </c>
      <c r="L93" s="1">
        <f t="shared" si="4"/>
        <v>0.52861189801699715</v>
      </c>
      <c r="N93" s="1">
        <f t="shared" si="5"/>
        <v>0.52831664206200368</v>
      </c>
    </row>
    <row r="94" spans="1:14" x14ac:dyDescent="0.3">
      <c r="A94" t="s">
        <v>103</v>
      </c>
      <c r="B94">
        <v>7</v>
      </c>
      <c r="C94">
        <v>6</v>
      </c>
      <c r="D94" s="1">
        <v>0.53846153846153844</v>
      </c>
      <c r="F94">
        <f>(B102+B197+B8+B32+B15+B3+B95+B73+B74+B119+B37+B42+B82)-C94</f>
        <v>77</v>
      </c>
      <c r="G94">
        <f>(C102+C197+C8+C32+C15+C3+C95+C73+C74+C119+C37+C42+C82)-B94</f>
        <v>65</v>
      </c>
      <c r="H94" s="1">
        <f t="shared" si="3"/>
        <v>0.54225352112676062</v>
      </c>
      <c r="J94">
        <f>(F102+F197+F8+F32+F15+F3+F95+F73+F74+F119+F37+F42+F82)</f>
        <v>875</v>
      </c>
      <c r="K94">
        <f>(G102+G197+G8+G32+G15+G3+G95+G73+G74+G119+G37+G42+G82)</f>
        <v>810</v>
      </c>
      <c r="L94" s="1">
        <f t="shared" si="4"/>
        <v>0.51928783382789323</v>
      </c>
      <c r="N94" s="1">
        <f t="shared" si="5"/>
        <v>0.53459829202713816</v>
      </c>
    </row>
    <row r="95" spans="1:14" x14ac:dyDescent="0.3">
      <c r="A95" t="s">
        <v>104</v>
      </c>
      <c r="B95">
        <v>1</v>
      </c>
      <c r="C95">
        <v>11</v>
      </c>
      <c r="D95" s="1">
        <v>8.3333333333333329E-2</v>
      </c>
      <c r="F95">
        <f>(B143+B127+B87+B42+B28+B11+B94+B119+B132+B121+B73+B37)-C95</f>
        <v>80</v>
      </c>
      <c r="G95">
        <f>(C143+C127+C87+C42+C28+C11+C94+C119+C132+C121+C73+C37)-B95</f>
        <v>52</v>
      </c>
      <c r="H95" s="1">
        <f t="shared" si="3"/>
        <v>0.60606060606060608</v>
      </c>
      <c r="J95">
        <f>(F143+F127+F87+F42+F28+F11+F94+F119+F132+F121+F73+F37)</f>
        <v>771</v>
      </c>
      <c r="K95">
        <f>(G143+G127+G87+G42+G28+G11+G94+G119+G132+G121+G73+G37)</f>
        <v>767</v>
      </c>
      <c r="L95" s="1">
        <f t="shared" si="4"/>
        <v>0.50130039011703509</v>
      </c>
      <c r="N95" s="1">
        <f t="shared" si="5"/>
        <v>0.57114053407941567</v>
      </c>
    </row>
    <row r="96" spans="1:14" x14ac:dyDescent="0.3">
      <c r="A96" t="s">
        <v>105</v>
      </c>
      <c r="B96">
        <v>3</v>
      </c>
      <c r="C96">
        <v>9</v>
      </c>
      <c r="D96" s="1">
        <v>0.25</v>
      </c>
      <c r="F96">
        <f>(B56+B85+B111+B61+B6+B39+B137+B114+B10+B54+B53+B26)-C96</f>
        <v>74</v>
      </c>
      <c r="G96">
        <f>(C56+C85+C111+C61+C6+C39+C137+C114+C10+C54+C53+C26)-B96</f>
        <v>58</v>
      </c>
      <c r="H96" s="1">
        <f t="shared" si="3"/>
        <v>0.56060606060606055</v>
      </c>
      <c r="J96">
        <f>(F56+F85+F111+F61+F6+F39+F137+F114+F10+F54+F53+F26)</f>
        <v>763</v>
      </c>
      <c r="K96">
        <f>(G56+G85+G111+G61+G6+G39+G137+G114+G10+G54+G53+G26)</f>
        <v>762</v>
      </c>
      <c r="L96" s="1">
        <f t="shared" si="4"/>
        <v>0.50032786885245906</v>
      </c>
      <c r="N96" s="1">
        <f t="shared" si="5"/>
        <v>0.54051333002152668</v>
      </c>
    </row>
    <row r="97" spans="1:14" x14ac:dyDescent="0.3">
      <c r="A97" t="s">
        <v>106</v>
      </c>
      <c r="B97">
        <v>7</v>
      </c>
      <c r="C97">
        <v>6</v>
      </c>
      <c r="D97" s="1">
        <v>0.53846153846153844</v>
      </c>
      <c r="F97">
        <f>(B26+B38+B122+B51+B70+B107+B105+B68+B33+B148+B25+B4+B123)-C97</f>
        <v>90</v>
      </c>
      <c r="G97">
        <f>(C26+C38+C122+C51+C70+C107+C105+C68+C33+C148+C25+C4+C123)-B97</f>
        <v>53</v>
      </c>
      <c r="H97" s="1">
        <f t="shared" si="3"/>
        <v>0.62937062937062938</v>
      </c>
      <c r="J97">
        <f>(F26+F38+F122+F51+F70+F107+F105+F68+F33+F148+F25+F4+F123)</f>
        <v>1014</v>
      </c>
      <c r="K97">
        <f>(G26+G38+G122+G51+G70+G107+G105+G68+G33+G148+G25+G4+G123)</f>
        <v>696</v>
      </c>
      <c r="L97" s="1">
        <f t="shared" si="4"/>
        <v>0.59298245614035083</v>
      </c>
      <c r="N97" s="1">
        <f t="shared" si="5"/>
        <v>0.6172412382938699</v>
      </c>
    </row>
    <row r="98" spans="1:14" x14ac:dyDescent="0.3">
      <c r="A98" t="s">
        <v>107</v>
      </c>
      <c r="B98">
        <v>7</v>
      </c>
      <c r="C98">
        <v>6</v>
      </c>
      <c r="D98" s="1">
        <v>0.53846153846153844</v>
      </c>
      <c r="F98">
        <f>(B157+B41+B44+B31+B60+B116+B29+B43+B115+B24+B104+B21+B58)-C98</f>
        <v>71</v>
      </c>
      <c r="G98">
        <f>(C157+C41+C44+C31+C60+C116+C29+C43+C115+C24+C104+C21+C58)-B98</f>
        <v>68</v>
      </c>
      <c r="H98" s="1">
        <f t="shared" si="3"/>
        <v>0.51079136690647486</v>
      </c>
      <c r="J98">
        <f>(F157+F41+F44+F31+F60+F116+F29+F43+F115+F24+F104+F21+F58)</f>
        <v>827</v>
      </c>
      <c r="K98">
        <f>(G157+G41+G44+G31+G60+G116+G29+G43+G115+G24+G104+G21+G58)</f>
        <v>811</v>
      </c>
      <c r="L98" s="1">
        <f t="shared" si="4"/>
        <v>0.50488400488400487</v>
      </c>
      <c r="N98" s="1">
        <f t="shared" si="5"/>
        <v>0.5088222462323182</v>
      </c>
    </row>
    <row r="99" spans="1:14" x14ac:dyDescent="0.3">
      <c r="A99" t="s">
        <v>108</v>
      </c>
      <c r="B99">
        <v>5</v>
      </c>
      <c r="C99">
        <v>7</v>
      </c>
      <c r="D99" s="1">
        <v>0.41666666666666669</v>
      </c>
      <c r="F99">
        <f>(B119+B102+B106+B127+B7+B27+B120+B8+B88+B20+B118+B81)-C99</f>
        <v>77</v>
      </c>
      <c r="G99">
        <f>(C119+C102+C106+C127+C7+C27+C120+C8+C88+C20+C118+C81)-B99</f>
        <v>64</v>
      </c>
      <c r="H99" s="1">
        <f t="shared" si="3"/>
        <v>0.54609929078014185</v>
      </c>
      <c r="J99">
        <f>(F119+F102+F106+F127+F7+F27+F120+F8+F88+F20+F118+F81)</f>
        <v>926</v>
      </c>
      <c r="K99">
        <f>(G119+G102+G106+G127+G7+G27+G120+G8+G88+G20+G118+G81)</f>
        <v>765</v>
      </c>
      <c r="L99" s="1">
        <f t="shared" si="4"/>
        <v>0.54760496747486698</v>
      </c>
      <c r="N99" s="1">
        <f t="shared" si="5"/>
        <v>0.5466011830117169</v>
      </c>
    </row>
    <row r="100" spans="1:14" x14ac:dyDescent="0.3">
      <c r="A100" t="s">
        <v>109</v>
      </c>
      <c r="B100">
        <v>5</v>
      </c>
      <c r="C100">
        <v>7</v>
      </c>
      <c r="D100" s="1">
        <v>0.41666666666666669</v>
      </c>
      <c r="F100">
        <f>(B78+B108+B64+B71+B164+B21+B115+B24+B43+B29+B61+B116)-C100</f>
        <v>72</v>
      </c>
      <c r="G100">
        <f>(C78+C108+C64+C71+C164+C21+C115+C24+C43+C29+C61+C116)-B100</f>
        <v>59</v>
      </c>
      <c r="H100" s="1">
        <f t="shared" si="3"/>
        <v>0.54961832061068705</v>
      </c>
      <c r="J100">
        <f>(F78+F108+F64+F71+F164+F21+F115+F24+F43+F29+F61+F116)</f>
        <v>790</v>
      </c>
      <c r="K100">
        <f>(G78+G108+G64+G71+G164+G21+G115+G24+G43+G29+G61+G116)</f>
        <v>750</v>
      </c>
      <c r="L100" s="1">
        <f t="shared" si="4"/>
        <v>0.51298701298701299</v>
      </c>
      <c r="N100" s="1">
        <f t="shared" si="5"/>
        <v>0.5374078847361291</v>
      </c>
    </row>
    <row r="101" spans="1:14" x14ac:dyDescent="0.3">
      <c r="A101" t="s">
        <v>110</v>
      </c>
      <c r="B101">
        <v>6</v>
      </c>
      <c r="C101">
        <v>5</v>
      </c>
      <c r="D101" s="1">
        <v>0.54545454545454541</v>
      </c>
      <c r="F101">
        <f>(B171+B54+B92+B12+B78+B110+B23+B58+B117+B56+B109)-C101</f>
        <v>57</v>
      </c>
      <c r="G101">
        <f>(C171+C54+C92+C12+C78+C110+C23+C58+C117+C56+C109)-B101</f>
        <v>60</v>
      </c>
      <c r="H101" s="1">
        <f t="shared" si="3"/>
        <v>0.48717948717948717</v>
      </c>
      <c r="J101">
        <f>(F171+F54+F92+F12+F78+F110+F23+F58+F117+F56+F109)</f>
        <v>679</v>
      </c>
      <c r="K101">
        <f>(G171+G54+G92+G12+G78+G110+G23+G58+G117+G56+G109)</f>
        <v>705</v>
      </c>
      <c r="L101" s="1">
        <f t="shared" si="4"/>
        <v>0.49060693641618497</v>
      </c>
      <c r="N101" s="1">
        <f t="shared" si="5"/>
        <v>0.48832197025838647</v>
      </c>
    </row>
    <row r="102" spans="1:14" x14ac:dyDescent="0.3">
      <c r="A102" t="s">
        <v>111</v>
      </c>
      <c r="B102">
        <v>9</v>
      </c>
      <c r="C102">
        <v>4</v>
      </c>
      <c r="D102" s="1">
        <v>0.69230769230769229</v>
      </c>
      <c r="F102">
        <f>(B94+B99+B143+B87+B81+B120+B8+B127+B126+B88+B118+B20+B90)-C102</f>
        <v>86</v>
      </c>
      <c r="G102">
        <f>(C94+C99+C143+C87+C81+C120+C8+C127+C126+C88+C118+C20+C90)-B102</f>
        <v>59</v>
      </c>
      <c r="H102" s="1">
        <f t="shared" si="3"/>
        <v>0.59310344827586203</v>
      </c>
      <c r="J102">
        <f>(F94+F99+F143+F87+F81+F120+F8+F127+F126+F88+F118+F20+F90)</f>
        <v>996</v>
      </c>
      <c r="K102">
        <f>(G94+G99+G143+G87+G81+G120+G8+G127+G126+G88+G118+G20+G90)</f>
        <v>758</v>
      </c>
      <c r="L102" s="1">
        <f t="shared" si="4"/>
        <v>0.5678449258836944</v>
      </c>
      <c r="N102" s="1">
        <f t="shared" si="5"/>
        <v>0.58468394081180619</v>
      </c>
    </row>
    <row r="103" spans="1:14" x14ac:dyDescent="0.3">
      <c r="A103" t="s">
        <v>112</v>
      </c>
      <c r="B103">
        <v>10</v>
      </c>
      <c r="C103">
        <v>3</v>
      </c>
      <c r="D103" s="1">
        <v>0.76923076923076927</v>
      </c>
      <c r="F103">
        <f>(B130+B217+B36+B29+B25+B90+B76+B77+B125+B57+B81+B16+B128)-C103</f>
        <v>79</v>
      </c>
      <c r="G103">
        <f>(C130+C217+C36+C29+C25+C90+C76+C77+C125+C57+C81+C16+C128)-B103</f>
        <v>61</v>
      </c>
      <c r="H103" s="1">
        <f t="shared" si="3"/>
        <v>0.56428571428571428</v>
      </c>
      <c r="J103">
        <f>(F130+F217+F36+F29+F25+F90+F76+F77+F125+F57+F81+F16+F128)</f>
        <v>1005</v>
      </c>
      <c r="K103">
        <f>(G130+G217+G36+G29+G25+G90+G76+G77+G125+G57+G81+G16+G128)</f>
        <v>689</v>
      </c>
      <c r="L103" s="1">
        <f t="shared" si="4"/>
        <v>0.59327036599763872</v>
      </c>
      <c r="N103" s="1">
        <f t="shared" si="5"/>
        <v>0.57394726485635583</v>
      </c>
    </row>
    <row r="104" spans="1:14" x14ac:dyDescent="0.3">
      <c r="A104" t="s">
        <v>113</v>
      </c>
      <c r="B104">
        <v>8</v>
      </c>
      <c r="C104">
        <v>5</v>
      </c>
      <c r="D104" s="1">
        <v>0.61538461538461542</v>
      </c>
      <c r="F104">
        <f>(B215+B19+B59+B116+B16+B31+B71+B24+B21+B43+B98+B29+B30)-C104</f>
        <v>74</v>
      </c>
      <c r="G104">
        <f>(C215+C19+C59+C116+C16+C31+C71+C24+C21+C43+C98+C29+C30)-B104</f>
        <v>66</v>
      </c>
      <c r="H104" s="1">
        <f t="shared" si="3"/>
        <v>0.52857142857142858</v>
      </c>
      <c r="J104">
        <f>(F215+F19+F59+F116+F16+F31+F71+F24+F21+F43+F98+F29+F30)</f>
        <v>876</v>
      </c>
      <c r="K104">
        <f>(G215+G19+G59+G116+G16+G31+G71+G24+G21+G43+G98+G29+G30)</f>
        <v>788</v>
      </c>
      <c r="L104" s="1">
        <f t="shared" si="4"/>
        <v>0.52644230769230771</v>
      </c>
      <c r="N104" s="1">
        <f t="shared" si="5"/>
        <v>0.52786172161172162</v>
      </c>
    </row>
    <row r="105" spans="1:14" x14ac:dyDescent="0.3">
      <c r="A105" t="s">
        <v>114</v>
      </c>
      <c r="B105">
        <v>5</v>
      </c>
      <c r="C105">
        <v>7</v>
      </c>
      <c r="D105" s="1">
        <v>0.41666666666666669</v>
      </c>
      <c r="F105">
        <f>(B128+B153+B109+B33+B38+B12+B5+B97+B23+B51+B70+B122)-C105</f>
        <v>81</v>
      </c>
      <c r="G105">
        <f>(C128+C153+C109+C33+C38+C12+C5+C97+C23+C51+C70+C122)-B105</f>
        <v>51</v>
      </c>
      <c r="H105" s="1">
        <f t="shared" si="3"/>
        <v>0.61363636363636365</v>
      </c>
      <c r="J105">
        <f>(F128+F153+F109+F33+F38+F12+F5+F97+F23+F51+F70+F122)</f>
        <v>923</v>
      </c>
      <c r="K105">
        <f>(G128+G153+G109+G33+G38+G12+G5+G97+G23+G51+G70+G122)</f>
        <v>648</v>
      </c>
      <c r="L105" s="1">
        <f t="shared" si="4"/>
        <v>0.58752387014640362</v>
      </c>
      <c r="N105" s="1">
        <f t="shared" si="5"/>
        <v>0.6049321991397103</v>
      </c>
    </row>
    <row r="106" spans="1:14" x14ac:dyDescent="0.3">
      <c r="A106" t="s">
        <v>115</v>
      </c>
      <c r="B106">
        <v>10</v>
      </c>
      <c r="C106">
        <v>4</v>
      </c>
      <c r="D106" s="1">
        <v>0.7142857142857143</v>
      </c>
      <c r="F106">
        <f>(B59+B116+B99+B108+B49+B84+B14+B85+B128+B112+B47+B48+B38)-C106</f>
        <v>82</v>
      </c>
      <c r="G106">
        <f>(C59+C116+C99+C108+C49+C84+C14+C85+C128+C112+C47+C48+C38)-B106</f>
        <v>68</v>
      </c>
      <c r="H106" s="1">
        <f t="shared" si="3"/>
        <v>0.54666666666666663</v>
      </c>
      <c r="J106">
        <f>(F59+F116+F99+F108+F49+F84+F14+F85+F128+F112+F47+F48+F38)</f>
        <v>1014</v>
      </c>
      <c r="K106">
        <f>(G59+G116+G99+G108+G49+G84+G14+G85+G128+G112+G47+G48+G38)</f>
        <v>796</v>
      </c>
      <c r="L106" s="1">
        <f t="shared" si="4"/>
        <v>0.56022099447513807</v>
      </c>
      <c r="N106" s="1">
        <f t="shared" si="5"/>
        <v>0.55118477593615711</v>
      </c>
    </row>
    <row r="107" spans="1:14" x14ac:dyDescent="0.3">
      <c r="A107" t="s">
        <v>116</v>
      </c>
      <c r="B107">
        <v>9</v>
      </c>
      <c r="C107">
        <v>4</v>
      </c>
      <c r="D107" s="1">
        <v>0.69230769230769229</v>
      </c>
      <c r="F107">
        <f>(B192+B25+B54+B5+B9+B51+B97+B69+B12+B68+B117+B55+B77)-C107</f>
        <v>101</v>
      </c>
      <c r="G107">
        <f>(C192+C25+C54+C5+C9+C51+C97+C69+C12+C68+C117+C55+C77)-B107</f>
        <v>45</v>
      </c>
      <c r="H107" s="1">
        <f t="shared" si="3"/>
        <v>0.69178082191780821</v>
      </c>
      <c r="J107">
        <f>(F192+F25+F54+F5+F9+F51+F97+F69+F12+F68+F117+F55+F77)</f>
        <v>1022</v>
      </c>
      <c r="K107">
        <f>(G192+G25+G54+G5+G9+G51+G97+G69+G12+G68+G117+G55+G77)</f>
        <v>713</v>
      </c>
      <c r="L107" s="1">
        <f t="shared" si="4"/>
        <v>0.58904899135446687</v>
      </c>
      <c r="N107" s="1">
        <f t="shared" si="5"/>
        <v>0.65753687839669439</v>
      </c>
    </row>
    <row r="108" spans="1:14" x14ac:dyDescent="0.3">
      <c r="A108" t="s">
        <v>117</v>
      </c>
      <c r="B108">
        <v>7</v>
      </c>
      <c r="C108">
        <v>6</v>
      </c>
      <c r="D108" s="1">
        <v>0.53846153846153844</v>
      </c>
      <c r="F108">
        <f>(B204+B100+B83+B106+B47+B112+B84+B48+B49+B128+B14+B85+B20)-C108</f>
        <v>84</v>
      </c>
      <c r="G108">
        <f>(C204+C100+C83+C106+C47+C112+C84+C48+C49+C128+C14+C85+C20)-B108</f>
        <v>59</v>
      </c>
      <c r="H108" s="1">
        <f t="shared" si="3"/>
        <v>0.58741258741258739</v>
      </c>
      <c r="J108">
        <f>(F204+F100+F83+F106+F47+F112+F84+F48+F49+F128+F14+F85+F20)</f>
        <v>936</v>
      </c>
      <c r="K108">
        <f>(G204+G100+G83+G106+G47+G112+G84+G48+G49+G128+G14+G85+G20)</f>
        <v>768</v>
      </c>
      <c r="L108" s="1">
        <f t="shared" si="4"/>
        <v>0.54929577464788737</v>
      </c>
      <c r="N108" s="1">
        <f t="shared" si="5"/>
        <v>0.57470698315768731</v>
      </c>
    </row>
    <row r="109" spans="1:14" x14ac:dyDescent="0.3">
      <c r="A109" t="s">
        <v>118</v>
      </c>
      <c r="B109">
        <v>1</v>
      </c>
      <c r="C109">
        <v>11</v>
      </c>
      <c r="D109" s="1">
        <v>8.3333333333333329E-2</v>
      </c>
      <c r="F109">
        <f>(B190+B119+B105+B75+B110+B78+B56+B117+B92+B66+B129+B101)-C109</f>
        <v>52</v>
      </c>
      <c r="G109">
        <f>(C190+C119+C105+C75+C110+C78+C56+C117+C92+C66+C129+C101)-B109</f>
        <v>75</v>
      </c>
      <c r="H109" s="1">
        <f t="shared" si="3"/>
        <v>0.40944881889763779</v>
      </c>
      <c r="J109">
        <f>(F190+F119+F105+F75+F110+F78+F56+F117+F92+F66+F129+F101)</f>
        <v>724</v>
      </c>
      <c r="K109">
        <f>(G190+G119+G105+G75+G110+G78+G56+G117+G92+G66+G129+G101)</f>
        <v>763</v>
      </c>
      <c r="L109" s="1">
        <f t="shared" si="4"/>
        <v>0.48688634835238737</v>
      </c>
      <c r="N109" s="1">
        <f t="shared" si="5"/>
        <v>0.43526132871588769</v>
      </c>
    </row>
    <row r="110" spans="1:14" x14ac:dyDescent="0.3">
      <c r="A110" t="s">
        <v>119</v>
      </c>
      <c r="B110">
        <v>3</v>
      </c>
      <c r="C110">
        <v>9</v>
      </c>
      <c r="D110" s="1">
        <v>0.25</v>
      </c>
      <c r="F110">
        <f>(B8+B14+B49+B111+B109+B92+B56+B101+B117+B35+B58+B78)-C110</f>
        <v>68</v>
      </c>
      <c r="G110">
        <f>(C8+C14+C49+C111+C109+C92+C56+C101+C117+C35+C58+C78)-B110</f>
        <v>72</v>
      </c>
      <c r="H110" s="1">
        <f t="shared" si="3"/>
        <v>0.48571428571428571</v>
      </c>
      <c r="J110">
        <f>(F8+F14+F49+F111+F109+F92+F56+F101+F117+F35+F58+F78)</f>
        <v>786</v>
      </c>
      <c r="K110">
        <f>(G8+G14+G49+G111+G109+G92+G56+G101+G117+G35+G58+G78)</f>
        <v>858</v>
      </c>
      <c r="L110" s="1">
        <f t="shared" si="4"/>
        <v>0.47810218978102192</v>
      </c>
      <c r="N110" s="1">
        <f t="shared" si="5"/>
        <v>0.48317692040319776</v>
      </c>
    </row>
    <row r="111" spans="1:14" x14ac:dyDescent="0.3">
      <c r="A111" t="s">
        <v>120</v>
      </c>
      <c r="B111">
        <v>3</v>
      </c>
      <c r="C111">
        <v>9</v>
      </c>
      <c r="D111" s="1">
        <v>0.25</v>
      </c>
      <c r="F111">
        <f>(B93+B212+B96+B110+B53+B39+B54+B75+B40+B6+B114+B10)-C111</f>
        <v>55</v>
      </c>
      <c r="G111">
        <f>(C93+C212+C96+C110+C53+C39+C54+C75+C40+C6+C114+C10)-B111</f>
        <v>73</v>
      </c>
      <c r="H111" s="1">
        <f t="shared" si="3"/>
        <v>0.4296875</v>
      </c>
      <c r="J111">
        <f>(F93+F212+F96+F110+F53+F39+F54+F75+F40+F6+F114+F10)</f>
        <v>774</v>
      </c>
      <c r="K111">
        <f>(G93+G212+G96+G110+G53+G39+G54+G75+G40+G6+G114+G10)</f>
        <v>723</v>
      </c>
      <c r="L111" s="1">
        <f t="shared" si="4"/>
        <v>0.51703406813627251</v>
      </c>
      <c r="N111" s="1">
        <f t="shared" si="5"/>
        <v>0.45880302271209078</v>
      </c>
    </row>
    <row r="112" spans="1:14" x14ac:dyDescent="0.3">
      <c r="A112" t="s">
        <v>121</v>
      </c>
      <c r="B112">
        <v>5</v>
      </c>
      <c r="C112">
        <v>7</v>
      </c>
      <c r="D112" s="1">
        <v>0.41666666666666669</v>
      </c>
      <c r="F112">
        <f>(B68+B175+B43+B85+B128+B108+B48+B47+B84+B106+B49+B14)-C112</f>
        <v>73</v>
      </c>
      <c r="G112">
        <f>(C68+C175+C43+C85+C128+C108+C48+C47+C84+C106+C49+C14)-B112</f>
        <v>57</v>
      </c>
      <c r="H112" s="1">
        <f t="shared" si="3"/>
        <v>0.56153846153846154</v>
      </c>
      <c r="J112">
        <f>(F68+F175+F43+F85+F128+F108+F48+F47+F84+F106+F49+F14)</f>
        <v>841</v>
      </c>
      <c r="K112">
        <f>(G68+G175+G43+G85+G128+G108+G48+G47+G84+G106+G49+G14)</f>
        <v>699</v>
      </c>
      <c r="L112" s="1">
        <f t="shared" si="4"/>
        <v>0.54610389610389609</v>
      </c>
      <c r="N112" s="1">
        <f t="shared" si="5"/>
        <v>0.55639360639360635</v>
      </c>
    </row>
    <row r="113" spans="1:14" x14ac:dyDescent="0.3">
      <c r="A113" t="s">
        <v>122</v>
      </c>
      <c r="B113">
        <v>7</v>
      </c>
      <c r="C113">
        <v>6</v>
      </c>
      <c r="D113" s="1">
        <v>0.53846153846153844</v>
      </c>
      <c r="F113">
        <f>(B216+B62+B73+B37+B17+B32+B19+B130+B13+B79+B50+B22+B35)-C113</f>
        <v>72</v>
      </c>
      <c r="G113">
        <f>(C216+C62+C73+C37+C17+C32+C19+C130+C13+C79+C50+C22+C35)-B113</f>
        <v>72</v>
      </c>
      <c r="H113" s="1">
        <f t="shared" si="3"/>
        <v>0.5</v>
      </c>
      <c r="J113">
        <f>(F216+F62+F73+F37+F17+F32+F19+F130+F13+F79+F50+F22+F35)</f>
        <v>819</v>
      </c>
      <c r="K113">
        <f>(G216+G62+G73+G37+G17+G32+G19+G130+G13+G79+G50+G22+G35)</f>
        <v>883</v>
      </c>
      <c r="L113" s="1">
        <f t="shared" si="4"/>
        <v>0.48119858989424208</v>
      </c>
      <c r="N113" s="1">
        <f t="shared" si="5"/>
        <v>0.49373286329808069</v>
      </c>
    </row>
    <row r="114" spans="1:14" x14ac:dyDescent="0.3">
      <c r="A114" t="s">
        <v>123</v>
      </c>
      <c r="B114">
        <v>10</v>
      </c>
      <c r="C114">
        <v>3</v>
      </c>
      <c r="D114" s="1">
        <v>0.76923076923076927</v>
      </c>
      <c r="F114">
        <f>(B15+B158+B72+B54+B26+B40+B52+B96+B53+B39+B111+B6+B19)-C114</f>
        <v>74</v>
      </c>
      <c r="G114">
        <f>(C15+C158+C72+C54+C26+C40+C52+C96+C53+C39+C111+C6+C19)-B114</f>
        <v>65</v>
      </c>
      <c r="H114" s="1">
        <f t="shared" si="3"/>
        <v>0.53237410071942448</v>
      </c>
      <c r="J114">
        <f>(F15+F158+F72+F54+F26+F40+F52+F96+F53+F39+F111+F6+F19)</f>
        <v>845</v>
      </c>
      <c r="K114">
        <f>(G15+G158+G72+G54+G26+G40+G52+G96+G53+G39+G111+G6+G19)</f>
        <v>750</v>
      </c>
      <c r="L114" s="1">
        <f t="shared" si="4"/>
        <v>0.52978056426332287</v>
      </c>
      <c r="N114" s="1">
        <f t="shared" si="5"/>
        <v>0.53150958856739061</v>
      </c>
    </row>
    <row r="115" spans="1:14" x14ac:dyDescent="0.3">
      <c r="A115" t="s">
        <v>124</v>
      </c>
      <c r="B115">
        <v>7</v>
      </c>
      <c r="C115">
        <v>6</v>
      </c>
      <c r="D115" s="1">
        <v>0.53846153846153844</v>
      </c>
      <c r="F115">
        <f>(B125+B185+B117+B83+B61+B24+B100+B116+B98+B31+B43+B71+B53)-C115</f>
        <v>81</v>
      </c>
      <c r="G115">
        <f>(C125+C185+C117+C83+C61+C24+C100+C116+C98+C31+C43+C71+C53)-B115</f>
        <v>65</v>
      </c>
      <c r="H115" s="1">
        <f t="shared" si="3"/>
        <v>0.5547945205479452</v>
      </c>
      <c r="J115">
        <f>(F125+F185+F117+F83+F61+F24+F100+F116+F98+F31+F43+F71+F53)</f>
        <v>868</v>
      </c>
      <c r="K115">
        <f>(G125+G185+G117+G83+G61+G24+G100+G116+G98+G31+G43+G71+G53)</f>
        <v>834</v>
      </c>
      <c r="L115" s="1">
        <f t="shared" si="4"/>
        <v>0.5099882491186839</v>
      </c>
      <c r="N115" s="1">
        <f t="shared" si="5"/>
        <v>0.53985909673819144</v>
      </c>
    </row>
    <row r="116" spans="1:14" x14ac:dyDescent="0.3">
      <c r="A116" t="s">
        <v>125</v>
      </c>
      <c r="B116">
        <v>3</v>
      </c>
      <c r="C116">
        <v>9</v>
      </c>
      <c r="D116" s="1">
        <v>0.25</v>
      </c>
      <c r="F116">
        <f>(B145+B106+B10+B104+B43+B98+B9+B115+B29+B61+B71+B100)-C116</f>
        <v>58</v>
      </c>
      <c r="G116">
        <f>(C145+C106+C10+C104+C43+C98+C9+C115+C29+C61+C71+C100)-B116</f>
        <v>73</v>
      </c>
      <c r="H116" s="1">
        <f t="shared" si="3"/>
        <v>0.44274809160305345</v>
      </c>
      <c r="J116">
        <f>(F145+F106+F10+F104+F43+F98+F9+F115+F29+F61+F71+F100)</f>
        <v>802</v>
      </c>
      <c r="K116">
        <f>(G145+G106+G10+G104+G43+G98+G9+G115+G29+G61+G71+G100)</f>
        <v>736</v>
      </c>
      <c r="L116" s="1">
        <f t="shared" si="4"/>
        <v>0.52145643693107935</v>
      </c>
      <c r="N116" s="1">
        <f t="shared" si="5"/>
        <v>0.46898420671239544</v>
      </c>
    </row>
    <row r="117" spans="1:14" x14ac:dyDescent="0.3">
      <c r="A117" t="s">
        <v>126</v>
      </c>
      <c r="B117">
        <v>11</v>
      </c>
      <c r="C117">
        <v>3</v>
      </c>
      <c r="D117" s="1">
        <v>0.7857142857142857</v>
      </c>
      <c r="F117">
        <f>(B199+B26+B115+B23+B56+B92+B78+B109+B110+B101+B107+B66+B79)-C117</f>
        <v>68</v>
      </c>
      <c r="G117">
        <f>(C199+C26+C115+C23+C56+C92+C78+C109+C110+C101+C107+C66+C79)-B117</f>
        <v>72</v>
      </c>
      <c r="H117" s="1">
        <f t="shared" si="3"/>
        <v>0.48571428571428571</v>
      </c>
      <c r="J117">
        <f>(F199+F26+F115+F23+F56+F92+F78+F109+F110+F101+F107+F66+F79)</f>
        <v>886</v>
      </c>
      <c r="K117">
        <f>(G199+G26+G115+G23+G56+G92+G78+G109+G110+G101+G107+G66+G79)</f>
        <v>811</v>
      </c>
      <c r="L117" s="1">
        <f t="shared" si="4"/>
        <v>0.52209781968179136</v>
      </c>
      <c r="N117" s="1">
        <f t="shared" si="5"/>
        <v>0.49784213037012098</v>
      </c>
    </row>
    <row r="118" spans="1:14" x14ac:dyDescent="0.3">
      <c r="A118" t="s">
        <v>127</v>
      </c>
      <c r="B118">
        <v>3</v>
      </c>
      <c r="C118">
        <v>9</v>
      </c>
      <c r="D118" s="1">
        <v>0.25</v>
      </c>
      <c r="F118">
        <f>(B24+B84+B37+B27+B126+B20+B7+B120+B87+B8+B99+B102)-C118</f>
        <v>92</v>
      </c>
      <c r="G118">
        <f>(C24+C84+C37+C27+C126+C20+C7+C120+C87+C8+C99+C102)-B118</f>
        <v>53</v>
      </c>
      <c r="H118" s="1">
        <f t="shared" si="3"/>
        <v>0.6344827586206897</v>
      </c>
      <c r="J118">
        <f>(F24+F84+F37+F27+F126+F20+F7+F120+F87+F8+F99+F102)</f>
        <v>904</v>
      </c>
      <c r="K118">
        <f>(G24+G84+G37+G27+G126+G20+G7+G120+G87+G8+G99+G102)</f>
        <v>789</v>
      </c>
      <c r="L118" s="1">
        <f t="shared" si="4"/>
        <v>0.53396337861783816</v>
      </c>
      <c r="N118" s="1">
        <f t="shared" si="5"/>
        <v>0.60097629861973922</v>
      </c>
    </row>
    <row r="119" spans="1:14" x14ac:dyDescent="0.3">
      <c r="A119" t="s">
        <v>128</v>
      </c>
      <c r="B119">
        <v>4</v>
      </c>
      <c r="C119">
        <v>8</v>
      </c>
      <c r="D119" s="1">
        <v>0.33333333333333331</v>
      </c>
      <c r="F119">
        <f>(B99+B109+B194+B10+B74+B121+B3+B95+B37+B94+B42+B73)-C119</f>
        <v>61</v>
      </c>
      <c r="G119">
        <f>(C99+C109+C194+C10+C74+C121+C3+C95+C37+C94+C42+C73)-B119</f>
        <v>69</v>
      </c>
      <c r="H119" s="1">
        <f t="shared" si="3"/>
        <v>0.46923076923076923</v>
      </c>
      <c r="J119">
        <f>(F99+F109+F194+F10+F74+F121+F3+F95+F37+F94+F42+F73)</f>
        <v>769</v>
      </c>
      <c r="K119">
        <f>(G99+G109+G194+G10+G74+G121+G3+G95+G37+G94+G42+G73)</f>
        <v>765</v>
      </c>
      <c r="L119" s="1">
        <f t="shared" si="4"/>
        <v>0.50130378096479788</v>
      </c>
      <c r="N119" s="1">
        <f t="shared" si="5"/>
        <v>0.47992177314211215</v>
      </c>
    </row>
    <row r="120" spans="1:14" x14ac:dyDescent="0.3">
      <c r="A120" t="s">
        <v>129</v>
      </c>
      <c r="B120">
        <v>9</v>
      </c>
      <c r="C120">
        <v>5</v>
      </c>
      <c r="D120" s="1">
        <v>0.6428571428571429</v>
      </c>
      <c r="F120">
        <f>(B218+B79+B126+B127+B102+B7+B99+B118+B8+B87+B27+B18+B80)-C120</f>
        <v>83</v>
      </c>
      <c r="G120">
        <f>(C218+C79+C126+C127+C102+C7+C99+C118+C8+C87+C27+C18+C80)-B120</f>
        <v>59</v>
      </c>
      <c r="H120" s="1">
        <f t="shared" si="3"/>
        <v>0.58450704225352113</v>
      </c>
      <c r="J120">
        <f>(F218+F79+F126+F127+F102+F7+F99+F118+F8+F87+F27+F18+F80)</f>
        <v>969</v>
      </c>
      <c r="K120">
        <f>(G218+G79+G126+G127+G102+G7+G99+G118+G8+G87+G27+G18+G80)</f>
        <v>787</v>
      </c>
      <c r="L120" s="1">
        <f t="shared" si="4"/>
        <v>0.55182232346241455</v>
      </c>
      <c r="N120" s="1">
        <f t="shared" si="5"/>
        <v>0.57361213598981886</v>
      </c>
    </row>
    <row r="121" spans="1:14" x14ac:dyDescent="0.3">
      <c r="A121" t="s">
        <v>130</v>
      </c>
      <c r="B121">
        <v>11</v>
      </c>
      <c r="C121">
        <v>2</v>
      </c>
      <c r="D121" s="1">
        <v>0.84615384615384615</v>
      </c>
      <c r="F121">
        <f>(B65+B75+B211+B3+B18+B119+B132+B74+B42+B95+B28+B15+B78)-C121</f>
        <v>64</v>
      </c>
      <c r="G121">
        <f>(C65+C75+C211+C3+C18+C119+C132+C74+C42+C95+C28+C15+C78)-B121</f>
        <v>74</v>
      </c>
      <c r="H121" s="1">
        <f t="shared" si="3"/>
        <v>0.46376811594202899</v>
      </c>
      <c r="J121">
        <f>(F65+F75+F211+F3+F18+F119+F132+F74+F42+F95+F28+F15+F78)</f>
        <v>845</v>
      </c>
      <c r="K121">
        <f>(G65+G75+G211+G3+G18+G119+G132+G74+G42+G95+G28+G15+G78)</f>
        <v>784</v>
      </c>
      <c r="L121" s="1">
        <f t="shared" si="4"/>
        <v>0.51872314303253531</v>
      </c>
      <c r="N121" s="1">
        <f t="shared" si="5"/>
        <v>0.4820864583055311</v>
      </c>
    </row>
    <row r="122" spans="1:14" x14ac:dyDescent="0.3">
      <c r="A122" t="s">
        <v>131</v>
      </c>
      <c r="B122">
        <v>6</v>
      </c>
      <c r="C122">
        <v>7</v>
      </c>
      <c r="D122" s="1">
        <v>0.46153846153846156</v>
      </c>
      <c r="F122">
        <f>(B66+B73+B81+B97+B210+B38+B33+B51+B9+B70+B68+B105+B14)-C122</f>
        <v>86</v>
      </c>
      <c r="G122">
        <f>(C66+C73+C81+C97+C210+C38+C33+C51+C9+C70+C68+C105+C14)-B122</f>
        <v>57</v>
      </c>
      <c r="H122" s="1">
        <f t="shared" si="3"/>
        <v>0.60139860139860135</v>
      </c>
      <c r="J122">
        <f>(F66+F73+F81+F97+F210+F38+F33+F51+F9+F70+F68+F105+F14)</f>
        <v>989</v>
      </c>
      <c r="K122">
        <f>(G66+G73+G81+G97+G210+G38+G33+G51+G9+G70+G68+G105+G14)</f>
        <v>718</v>
      </c>
      <c r="L122" s="1">
        <f t="shared" si="4"/>
        <v>0.57937902753368486</v>
      </c>
      <c r="N122" s="1">
        <f t="shared" si="5"/>
        <v>0.59405874344362919</v>
      </c>
    </row>
    <row r="123" spans="1:14" x14ac:dyDescent="0.3">
      <c r="A123" t="s">
        <v>132</v>
      </c>
      <c r="B123">
        <v>8</v>
      </c>
      <c r="C123">
        <v>5</v>
      </c>
      <c r="D123" s="1">
        <v>0.61538461538461542</v>
      </c>
      <c r="F123">
        <f>(B196+B45+B82+B57+B77+B62+B30+B76+B90+B52+B41+B124+B97)-C123</f>
        <v>70</v>
      </c>
      <c r="G123">
        <f>(C196+C45+C82+C57+C77+C62+C30+C76+C90+C52+C41+C124+C97)-B123</f>
        <v>70</v>
      </c>
      <c r="H123" s="1">
        <f t="shared" si="3"/>
        <v>0.5</v>
      </c>
      <c r="J123">
        <f>(F196+F45+F82+F57+F77+F62+F30+F76+F90+F52+F41+F124+F97)</f>
        <v>954</v>
      </c>
      <c r="K123">
        <f>(G196+G45+G82+G57+G77+G62+G30+G76+G90+G52+G41+G124+G97)</f>
        <v>709</v>
      </c>
      <c r="L123" s="1">
        <f t="shared" si="4"/>
        <v>0.57366205652435354</v>
      </c>
      <c r="N123" s="1">
        <f t="shared" si="5"/>
        <v>0.52455401884145114</v>
      </c>
    </row>
    <row r="124" spans="1:14" x14ac:dyDescent="0.3">
      <c r="A124" t="s">
        <v>133</v>
      </c>
      <c r="B124">
        <v>6</v>
      </c>
      <c r="C124">
        <v>7</v>
      </c>
      <c r="D124" s="1">
        <v>0.46153846153846156</v>
      </c>
      <c r="F124">
        <f>(B36+B221+B86+B30+B81+B76+B41+B16+B90+B62+B123+B58+B24)-C124</f>
        <v>80</v>
      </c>
      <c r="G124">
        <f>(C36+C221+C86+C30+C81+C76+C41+C16+C90+C62+C123+C58+C24)-B124</f>
        <v>60</v>
      </c>
      <c r="H124" s="1">
        <f t="shared" si="3"/>
        <v>0.5714285714285714</v>
      </c>
      <c r="J124">
        <f>(F36+F221+F86+F30+F81+F76+F41+F16+F90+F62+F123+F58+F24)</f>
        <v>934</v>
      </c>
      <c r="K124">
        <f>(G36+G221+G86+G30+G81+G76+G41+G16+G90+G62+G123+G58+G24)</f>
        <v>754</v>
      </c>
      <c r="L124" s="1">
        <f t="shared" si="4"/>
        <v>0.55331753554502372</v>
      </c>
      <c r="N124" s="1">
        <f t="shared" si="5"/>
        <v>0.56539155946738884</v>
      </c>
    </row>
    <row r="125" spans="1:14" x14ac:dyDescent="0.3">
      <c r="A125" t="s">
        <v>134</v>
      </c>
      <c r="B125">
        <v>7</v>
      </c>
      <c r="C125">
        <v>6</v>
      </c>
      <c r="D125" s="1">
        <v>0.53846153846153844</v>
      </c>
      <c r="F125">
        <f>(B115+B214+B16+B81+B92+B25+B36+B57+B103+B77+B90+B30+B61)-C125</f>
        <v>86</v>
      </c>
      <c r="G125">
        <f>(C115+C214+C16+C81+C92+C25+C36+C57+C103+C77+C90+C30+C61)-B125</f>
        <v>59</v>
      </c>
      <c r="H125" s="1">
        <f t="shared" si="3"/>
        <v>0.59310344827586203</v>
      </c>
      <c r="J125">
        <f>(F115+F214+F16+F81+F92+F25+F36+F57+F103+F77+F90+F30+F61)</f>
        <v>1018</v>
      </c>
      <c r="K125">
        <f>(G115+G214+G16+G81+G92+G25+G36+G57+G103+G77+G90+G30+G61)</f>
        <v>722</v>
      </c>
      <c r="L125" s="1">
        <f t="shared" si="4"/>
        <v>0.5850574712643678</v>
      </c>
      <c r="N125" s="1">
        <f t="shared" si="5"/>
        <v>0.59042145593869721</v>
      </c>
    </row>
    <row r="126" spans="1:14" x14ac:dyDescent="0.3">
      <c r="A126" t="s">
        <v>135</v>
      </c>
      <c r="B126">
        <v>10</v>
      </c>
      <c r="C126">
        <v>4</v>
      </c>
      <c r="D126" s="1">
        <v>0.7142857142857143</v>
      </c>
      <c r="F126">
        <f>(B12+B189+B120+B8+B18+B118+B87+B27+B20+B102+B88+B127+B83)-C126</f>
        <v>86</v>
      </c>
      <c r="G126">
        <f>(C12+C189+C120+C8+C18+C118+C87+C27+C20+C102+C88+C127+C83)-B126</f>
        <v>56</v>
      </c>
      <c r="H126" s="1">
        <f t="shared" si="3"/>
        <v>0.60563380281690138</v>
      </c>
      <c r="J126">
        <f>(F12+F189+F120+F8+F18+F118+F87+F27+F20+F102+F88+F127+F83)</f>
        <v>960</v>
      </c>
      <c r="K126">
        <f>(G12+G189+G120+G8+G18+G118+G87+G27+G20+G102+G88+G127+G83)</f>
        <v>772</v>
      </c>
      <c r="L126" s="1">
        <f t="shared" si="4"/>
        <v>0.55427251732101612</v>
      </c>
      <c r="N126" s="1">
        <f t="shared" si="5"/>
        <v>0.588513374318273</v>
      </c>
    </row>
    <row r="127" spans="1:14" x14ac:dyDescent="0.3">
      <c r="A127" t="s">
        <v>136</v>
      </c>
      <c r="B127">
        <v>11</v>
      </c>
      <c r="C127">
        <v>2</v>
      </c>
      <c r="D127" s="1">
        <v>0.84615384615384615</v>
      </c>
      <c r="F127">
        <f>(B132+B95+B156+B99+B120+B88+B87+B102+B20+B27+B7+B126+B47)-C127</f>
        <v>74</v>
      </c>
      <c r="G127">
        <f>(C132+C95+C156+C99+C120+C88+C87+C102+C20+C27+C7+C126+C47)-B127</f>
        <v>66</v>
      </c>
      <c r="H127" s="1">
        <f t="shared" si="3"/>
        <v>0.52857142857142858</v>
      </c>
      <c r="J127">
        <f>(F132+F95+F156+F99+F120+F88+F87+F102+F20+F27+F7+F126+F47)</f>
        <v>917</v>
      </c>
      <c r="K127">
        <f>(G132+G95+G156+G99+G120+G88+G87+G102+G20+G27+G7+G126+G47)</f>
        <v>738</v>
      </c>
      <c r="L127" s="1">
        <f t="shared" si="4"/>
        <v>0.55407854984894256</v>
      </c>
      <c r="N127" s="1">
        <f t="shared" si="5"/>
        <v>0.53707380233059998</v>
      </c>
    </row>
    <row r="128" spans="1:14" x14ac:dyDescent="0.3">
      <c r="A128" t="s">
        <v>137</v>
      </c>
      <c r="B128">
        <v>8</v>
      </c>
      <c r="C128">
        <v>4</v>
      </c>
      <c r="D128" s="1">
        <v>0.66666666666666663</v>
      </c>
      <c r="F128">
        <f>(B105+B223+B49+B112+B48+B47+B14+B106+B108+B85+B84+B103)-C128</f>
        <v>75</v>
      </c>
      <c r="G128">
        <f>(C105+C223+C49+C112+C48+C47+C14+C106+C108+C85+C84+C103)-B128</f>
        <v>55</v>
      </c>
      <c r="H128" s="1">
        <f t="shared" si="3"/>
        <v>0.57692307692307687</v>
      </c>
      <c r="J128">
        <f>(F105+F223+F49+F112+F48+F47+F14+F106+F108+F85+F84+F103)</f>
        <v>870</v>
      </c>
      <c r="K128">
        <f>(G105+G223+G49+G112+G48+G47+G14+G106+G108+G85+G84+G103)</f>
        <v>671</v>
      </c>
      <c r="L128" s="1">
        <f t="shared" si="4"/>
        <v>0.56456846203763789</v>
      </c>
      <c r="N128" s="1">
        <f t="shared" si="5"/>
        <v>0.57280487196126384</v>
      </c>
    </row>
    <row r="129" spans="1:14" x14ac:dyDescent="0.3">
      <c r="A129" t="s">
        <v>138</v>
      </c>
      <c r="B129">
        <v>3</v>
      </c>
      <c r="C129">
        <v>9</v>
      </c>
      <c r="D129" s="1">
        <v>0.25</v>
      </c>
      <c r="F129">
        <f>(B131+B177+B57+B13+B58+B23+B86+B35+B66+B34+B109+B56)-C129</f>
        <v>55</v>
      </c>
      <c r="G129">
        <f>(C131+C177+C57+C13+C58+C23+C86+C35+C66+C34+C109+C56)-B129</f>
        <v>73</v>
      </c>
      <c r="H129" s="1">
        <f t="shared" si="3"/>
        <v>0.4296875</v>
      </c>
      <c r="J129">
        <f>(F131+F177+F57+F13+F58+F23+F86+F35+F66+F34+F109+F56)</f>
        <v>748</v>
      </c>
      <c r="K129">
        <f>(G131+G177+G57+G13+G58+G23+G86+G35+G66+G34+G109+G56)</f>
        <v>771</v>
      </c>
      <c r="L129" s="1">
        <f t="shared" si="4"/>
        <v>0.49242922975641867</v>
      </c>
      <c r="N129" s="1">
        <f t="shared" si="5"/>
        <v>0.45060140991880626</v>
      </c>
    </row>
    <row r="130" spans="1:14" x14ac:dyDescent="0.3">
      <c r="A130" t="s">
        <v>139</v>
      </c>
      <c r="B130">
        <v>7</v>
      </c>
      <c r="C130">
        <v>6</v>
      </c>
      <c r="D130" s="1">
        <v>0.53846153846153844</v>
      </c>
      <c r="F130">
        <f>(B103+B64+B150+B40+B63+B32+B17+B22+B113+B82+B13+B79+B18)-C130</f>
        <v>68</v>
      </c>
      <c r="G130">
        <f>(C103+C64+C150+C40+C63+C32+C17+C22+C113+C82+C13+C79+C18)-B130</f>
        <v>73</v>
      </c>
      <c r="H130" s="1">
        <f t="shared" si="3"/>
        <v>0.48226950354609927</v>
      </c>
      <c r="J130">
        <f>(F103+F64+F150+F40+F63+F32+F17+F22+F113+F82+F13+F79+F18)</f>
        <v>903</v>
      </c>
      <c r="K130">
        <f>(G103+G64+G150+G40+G63+G32+G17+G22+G113+G82+G13+G79+G18)</f>
        <v>814</v>
      </c>
      <c r="L130" s="1">
        <f t="shared" si="4"/>
        <v>0.52591729761211414</v>
      </c>
      <c r="N130" s="1">
        <f t="shared" si="5"/>
        <v>0.49681876823477089</v>
      </c>
    </row>
    <row r="131" spans="1:14" x14ac:dyDescent="0.3">
      <c r="A131" t="s">
        <v>140</v>
      </c>
      <c r="B131">
        <v>8</v>
      </c>
      <c r="C131">
        <v>5</v>
      </c>
      <c r="D131" s="1">
        <v>0.61538461538461542</v>
      </c>
      <c r="F131">
        <f>(B129+B74+B18+B46+B72+B64+B44+B80+B93+B89+B91+B67+B62)-C131</f>
        <v>74</v>
      </c>
      <c r="G131">
        <f>(C129+C74+C18+C46+C72+C64+C44+C80+C93+C89+C91+C67+C62)-B131</f>
        <v>78</v>
      </c>
      <c r="H131" s="1">
        <f t="shared" ref="H131:H132" si="6">F131/(F131+G131)</f>
        <v>0.48684210526315791</v>
      </c>
      <c r="J131">
        <f>(F129+F74+F18+F46+F72+F64+F44+F80+F93+F89+F91+F67+F62)</f>
        <v>1025</v>
      </c>
      <c r="K131">
        <f>(G129+G74+G18+G46+G72+G64+G44+G80+G93+G89+G91+G67+G62)</f>
        <v>843</v>
      </c>
      <c r="L131" s="1">
        <f t="shared" ref="L131:L132" si="7">J131/(J131+K131)</f>
        <v>0.54871520342612423</v>
      </c>
      <c r="N131" s="1">
        <f t="shared" si="5"/>
        <v>0.50746647131748002</v>
      </c>
    </row>
    <row r="132" spans="1:14" x14ac:dyDescent="0.3">
      <c r="A132" t="s">
        <v>141</v>
      </c>
      <c r="B132">
        <v>6</v>
      </c>
      <c r="C132">
        <v>6</v>
      </c>
      <c r="D132" s="1">
        <v>0.5</v>
      </c>
      <c r="F132">
        <f>(B75+B127+B70+B222+B15+B42+B37+B121+B28+B95+B3+B74)-C132</f>
        <v>69</v>
      </c>
      <c r="G132">
        <f>(C75+C127+C70+C222+C15+C42+C37+C121+C28+C95+C3+C74)-B132</f>
        <v>60</v>
      </c>
      <c r="H132" s="1">
        <f t="shared" si="6"/>
        <v>0.53488372093023251</v>
      </c>
      <c r="J132">
        <f>(F75+F127+F70+F222+F15+F42+F37+F121+F28+F95+F3+F74)</f>
        <v>776</v>
      </c>
      <c r="K132">
        <f>(G75+G127+G70+G222+G15+G42+G37+G121+G28+G95+G3+G74)</f>
        <v>722</v>
      </c>
      <c r="L132" s="1">
        <f t="shared" si="7"/>
        <v>0.51802403204272363</v>
      </c>
      <c r="N132" s="1">
        <f t="shared" ref="N132" si="8">(2*H132+L132)/3</f>
        <v>0.52926382463439625</v>
      </c>
    </row>
    <row r="134" spans="1:14" x14ac:dyDescent="0.3">
      <c r="A134" t="s">
        <v>142</v>
      </c>
      <c r="B134" t="s">
        <v>143</v>
      </c>
      <c r="C134" t="s">
        <v>144</v>
      </c>
      <c r="F134" t="s">
        <v>4</v>
      </c>
      <c r="G134" t="s">
        <v>5</v>
      </c>
      <c r="H134" s="1" t="s">
        <v>9</v>
      </c>
    </row>
    <row r="135" spans="1:14" x14ac:dyDescent="0.3">
      <c r="A135" t="s">
        <v>145</v>
      </c>
      <c r="B135">
        <v>0</v>
      </c>
      <c r="C135">
        <v>1</v>
      </c>
      <c r="F135">
        <f>B14-C135</f>
        <v>6</v>
      </c>
      <c r="G135">
        <f>C14-B135</f>
        <v>6</v>
      </c>
      <c r="H135" s="1" t="s">
        <v>23</v>
      </c>
    </row>
    <row r="136" spans="1:14" x14ac:dyDescent="0.3">
      <c r="A136" t="s">
        <v>146</v>
      </c>
      <c r="B136">
        <v>0</v>
      </c>
      <c r="C136">
        <v>1</v>
      </c>
      <c r="F136">
        <f>B24-C136</f>
        <v>10</v>
      </c>
      <c r="G136">
        <f>C24-B136</f>
        <v>2</v>
      </c>
      <c r="H136" s="1" t="s">
        <v>33</v>
      </c>
    </row>
    <row r="137" spans="1:14" x14ac:dyDescent="0.3">
      <c r="A137" t="s">
        <v>147</v>
      </c>
      <c r="B137">
        <v>0</v>
      </c>
      <c r="C137">
        <v>2</v>
      </c>
      <c r="F137">
        <f>(B12+B96)-C137</f>
        <v>9</v>
      </c>
      <c r="G137">
        <f>(C12+C96)-B137</f>
        <v>14</v>
      </c>
      <c r="H137" s="1" t="s">
        <v>21</v>
      </c>
      <c r="I137" t="s">
        <v>266</v>
      </c>
    </row>
    <row r="138" spans="1:14" x14ac:dyDescent="0.3">
      <c r="A138" t="s">
        <v>148</v>
      </c>
      <c r="B138">
        <v>0</v>
      </c>
      <c r="C138">
        <v>1</v>
      </c>
      <c r="F138">
        <f>B90-C138</f>
        <v>6</v>
      </c>
      <c r="G138">
        <f>C90-B138</f>
        <v>7</v>
      </c>
      <c r="H138" s="1" t="s">
        <v>267</v>
      </c>
    </row>
    <row r="139" spans="1:14" x14ac:dyDescent="0.3">
      <c r="A139" t="s">
        <v>149</v>
      </c>
      <c r="B139">
        <v>0</v>
      </c>
      <c r="C139">
        <v>2</v>
      </c>
      <c r="F139">
        <f>(B41+B75)-C139</f>
        <v>8</v>
      </c>
      <c r="G139">
        <f>(C41+C75)-B139</f>
        <v>15</v>
      </c>
      <c r="H139" s="1" t="s">
        <v>268</v>
      </c>
      <c r="I139" t="s">
        <v>269</v>
      </c>
    </row>
    <row r="140" spans="1:14" x14ac:dyDescent="0.3">
      <c r="A140" t="s">
        <v>150</v>
      </c>
      <c r="B140">
        <v>0</v>
      </c>
      <c r="C140">
        <v>1</v>
      </c>
      <c r="F140">
        <f>B35-C140</f>
        <v>8</v>
      </c>
      <c r="G140">
        <f>C35-B140</f>
        <v>4</v>
      </c>
      <c r="H140" s="1" t="s">
        <v>270</v>
      </c>
    </row>
    <row r="141" spans="1:14" x14ac:dyDescent="0.3">
      <c r="A141" t="s">
        <v>151</v>
      </c>
      <c r="B141">
        <v>0</v>
      </c>
      <c r="C141">
        <v>1</v>
      </c>
      <c r="F141">
        <f>B38-C141</f>
        <v>10</v>
      </c>
      <c r="G141">
        <f>C38-B141</f>
        <v>3</v>
      </c>
      <c r="H141" s="1" t="s">
        <v>47</v>
      </c>
    </row>
    <row r="142" spans="1:14" x14ac:dyDescent="0.3">
      <c r="A142" t="s">
        <v>152</v>
      </c>
      <c r="B142">
        <v>0</v>
      </c>
      <c r="C142">
        <v>2</v>
      </c>
      <c r="F142">
        <f>(B34+B72)-C142</f>
        <v>7</v>
      </c>
      <c r="G142">
        <f>(C34+C72)-B142</f>
        <v>15</v>
      </c>
      <c r="H142" s="1" t="s">
        <v>271</v>
      </c>
      <c r="I142" t="s">
        <v>81</v>
      </c>
    </row>
    <row r="143" spans="1:14" x14ac:dyDescent="0.3">
      <c r="A143" t="s">
        <v>153</v>
      </c>
      <c r="B143">
        <v>1</v>
      </c>
      <c r="C143">
        <v>1</v>
      </c>
      <c r="F143">
        <f>(B95+B102)-C143</f>
        <v>9</v>
      </c>
      <c r="G143">
        <f>(C95+C102)-B143</f>
        <v>14</v>
      </c>
      <c r="H143" s="1" t="s">
        <v>272</v>
      </c>
      <c r="I143" t="s">
        <v>111</v>
      </c>
    </row>
    <row r="144" spans="1:14" x14ac:dyDescent="0.3">
      <c r="A144" t="s">
        <v>154</v>
      </c>
      <c r="B144">
        <v>0</v>
      </c>
      <c r="C144">
        <v>1</v>
      </c>
      <c r="F144">
        <f>B26-C144</f>
        <v>4</v>
      </c>
      <c r="G144">
        <f>C26-B144</f>
        <v>7</v>
      </c>
      <c r="H144" s="1" t="s">
        <v>273</v>
      </c>
    </row>
    <row r="145" spans="1:9" x14ac:dyDescent="0.3">
      <c r="A145" t="s">
        <v>155</v>
      </c>
      <c r="B145">
        <v>0</v>
      </c>
      <c r="C145">
        <v>1</v>
      </c>
      <c r="F145">
        <f>B116-C145</f>
        <v>2</v>
      </c>
      <c r="G145">
        <f>C116-B145</f>
        <v>9</v>
      </c>
      <c r="H145" s="1" t="s">
        <v>125</v>
      </c>
    </row>
    <row r="146" spans="1:9" x14ac:dyDescent="0.3">
      <c r="A146" t="s">
        <v>156</v>
      </c>
      <c r="B146">
        <v>0</v>
      </c>
      <c r="C146">
        <v>1</v>
      </c>
      <c r="F146">
        <f>B13-C146</f>
        <v>3</v>
      </c>
      <c r="G146">
        <f>C13-B146</f>
        <v>8</v>
      </c>
      <c r="H146" s="1" t="s">
        <v>274</v>
      </c>
    </row>
    <row r="147" spans="1:9" x14ac:dyDescent="0.3">
      <c r="A147" t="s">
        <v>157</v>
      </c>
      <c r="B147">
        <v>0</v>
      </c>
      <c r="C147">
        <v>1</v>
      </c>
      <c r="F147">
        <f>B33-C147</f>
        <v>9</v>
      </c>
      <c r="G147">
        <f>C33-B147</f>
        <v>3</v>
      </c>
      <c r="H147" s="1" t="s">
        <v>42</v>
      </c>
    </row>
    <row r="148" spans="1:9" x14ac:dyDescent="0.3">
      <c r="A148" t="s">
        <v>158</v>
      </c>
      <c r="B148">
        <v>0</v>
      </c>
      <c r="C148">
        <v>1</v>
      </c>
      <c r="F148">
        <f>B97-C148</f>
        <v>6</v>
      </c>
      <c r="G148">
        <f>C97-B148</f>
        <v>6</v>
      </c>
      <c r="H148" s="1" t="s">
        <v>275</v>
      </c>
    </row>
    <row r="149" spans="1:9" x14ac:dyDescent="0.3">
      <c r="A149" t="s">
        <v>159</v>
      </c>
      <c r="B149">
        <v>0</v>
      </c>
      <c r="C149">
        <v>1</v>
      </c>
      <c r="F149">
        <f>B11-C149</f>
        <v>10</v>
      </c>
      <c r="G149">
        <f>C11-B149</f>
        <v>2</v>
      </c>
      <c r="H149" s="1" t="s">
        <v>20</v>
      </c>
    </row>
    <row r="150" spans="1:9" x14ac:dyDescent="0.3">
      <c r="A150" t="s">
        <v>160</v>
      </c>
      <c r="B150">
        <v>0</v>
      </c>
      <c r="C150">
        <v>2</v>
      </c>
      <c r="F150">
        <f>(B19+B130)-C150</f>
        <v>15</v>
      </c>
      <c r="G150">
        <f>(C19+C130)-B150</f>
        <v>10</v>
      </c>
      <c r="H150" s="1" t="s">
        <v>28</v>
      </c>
      <c r="I150" t="s">
        <v>276</v>
      </c>
    </row>
    <row r="151" spans="1:9" x14ac:dyDescent="0.3">
      <c r="A151" t="s">
        <v>161</v>
      </c>
      <c r="B151">
        <v>0</v>
      </c>
      <c r="C151">
        <v>1</v>
      </c>
      <c r="F151">
        <f>B47-C151</f>
        <v>7</v>
      </c>
      <c r="G151">
        <f>C47-B151</f>
        <v>5</v>
      </c>
      <c r="H151" s="1" t="s">
        <v>277</v>
      </c>
    </row>
    <row r="152" spans="1:9" x14ac:dyDescent="0.3">
      <c r="A152" t="s">
        <v>162</v>
      </c>
      <c r="B152">
        <v>0</v>
      </c>
      <c r="C152">
        <v>2</v>
      </c>
      <c r="F152">
        <f>(B60+B42)-C152</f>
        <v>10</v>
      </c>
      <c r="G152">
        <f>(C60+C42)-B152</f>
        <v>14</v>
      </c>
      <c r="H152" s="1" t="s">
        <v>51</v>
      </c>
      <c r="I152" t="s">
        <v>278</v>
      </c>
    </row>
    <row r="153" spans="1:9" x14ac:dyDescent="0.3">
      <c r="A153" t="s">
        <v>163</v>
      </c>
      <c r="B153">
        <v>0</v>
      </c>
      <c r="C153">
        <v>1</v>
      </c>
      <c r="F153">
        <f>B105-C153</f>
        <v>4</v>
      </c>
      <c r="G153">
        <f>C105-B153</f>
        <v>7</v>
      </c>
      <c r="H153" s="1" t="s">
        <v>279</v>
      </c>
    </row>
    <row r="154" spans="1:9" x14ac:dyDescent="0.3">
      <c r="A154" t="s">
        <v>164</v>
      </c>
      <c r="B154">
        <v>0</v>
      </c>
      <c r="C154">
        <v>1</v>
      </c>
      <c r="F154">
        <f>B9-C154</f>
        <v>1</v>
      </c>
      <c r="G154">
        <f>C9-B154</f>
        <v>10</v>
      </c>
      <c r="H154" s="1" t="s">
        <v>18</v>
      </c>
    </row>
    <row r="155" spans="1:9" x14ac:dyDescent="0.3">
      <c r="A155" t="s">
        <v>165</v>
      </c>
      <c r="B155">
        <v>0</v>
      </c>
      <c r="C155">
        <v>2</v>
      </c>
      <c r="F155">
        <f>(B58+B17)-C155</f>
        <v>10</v>
      </c>
      <c r="G155">
        <f>(C58+C17)-B155</f>
        <v>13</v>
      </c>
      <c r="H155" s="1" t="s">
        <v>280</v>
      </c>
      <c r="I155" t="s">
        <v>67</v>
      </c>
    </row>
    <row r="156" spans="1:9" x14ac:dyDescent="0.3">
      <c r="A156" t="s">
        <v>166</v>
      </c>
      <c r="B156">
        <v>0</v>
      </c>
      <c r="C156">
        <v>1</v>
      </c>
      <c r="F156">
        <f>B127-C156</f>
        <v>10</v>
      </c>
      <c r="G156">
        <f>C127-B156</f>
        <v>2</v>
      </c>
      <c r="H156" s="1" t="s">
        <v>281</v>
      </c>
    </row>
    <row r="157" spans="1:9" x14ac:dyDescent="0.3">
      <c r="A157" t="s">
        <v>167</v>
      </c>
      <c r="B157">
        <v>0</v>
      </c>
      <c r="C157">
        <v>1</v>
      </c>
      <c r="F157">
        <f>B98-C157</f>
        <v>6</v>
      </c>
      <c r="G157">
        <f>C98-B157</f>
        <v>6</v>
      </c>
      <c r="H157" s="1" t="s">
        <v>282</v>
      </c>
    </row>
    <row r="158" spans="1:9" x14ac:dyDescent="0.3">
      <c r="A158" t="s">
        <v>168</v>
      </c>
      <c r="B158">
        <v>0</v>
      </c>
      <c r="C158">
        <v>1</v>
      </c>
      <c r="F158">
        <f>B114-C158</f>
        <v>9</v>
      </c>
      <c r="G158">
        <f>C114-B158</f>
        <v>3</v>
      </c>
      <c r="H158" s="1" t="s">
        <v>123</v>
      </c>
    </row>
    <row r="159" spans="1:9" x14ac:dyDescent="0.3">
      <c r="A159" t="s">
        <v>169</v>
      </c>
      <c r="B159">
        <v>0</v>
      </c>
      <c r="C159">
        <v>1</v>
      </c>
      <c r="F159">
        <f>B23-C159</f>
        <v>4</v>
      </c>
      <c r="G159">
        <f>C23-B159</f>
        <v>7</v>
      </c>
      <c r="H159" s="1" t="s">
        <v>32</v>
      </c>
    </row>
    <row r="160" spans="1:9" x14ac:dyDescent="0.3">
      <c r="A160" t="s">
        <v>170</v>
      </c>
      <c r="B160">
        <v>0</v>
      </c>
      <c r="C160">
        <v>1</v>
      </c>
      <c r="F160">
        <f>B25-C160</f>
        <v>14</v>
      </c>
      <c r="G160">
        <f>C25-B160</f>
        <v>0</v>
      </c>
      <c r="H160" s="1" t="s">
        <v>34</v>
      </c>
    </row>
    <row r="161" spans="1:9" x14ac:dyDescent="0.3">
      <c r="A161" t="s">
        <v>171</v>
      </c>
      <c r="B161">
        <v>0</v>
      </c>
      <c r="C161">
        <v>1</v>
      </c>
      <c r="F161">
        <f>B6-C161</f>
        <v>10</v>
      </c>
      <c r="G161">
        <f>C6-B161</f>
        <v>2</v>
      </c>
      <c r="H161" s="1" t="s">
        <v>283</v>
      </c>
    </row>
    <row r="162" spans="1:9" x14ac:dyDescent="0.3">
      <c r="A162" t="s">
        <v>172</v>
      </c>
      <c r="B162">
        <v>0</v>
      </c>
      <c r="C162">
        <v>1</v>
      </c>
      <c r="F162">
        <f>B53-C162</f>
        <v>6</v>
      </c>
      <c r="G162">
        <f>C53-B162</f>
        <v>7</v>
      </c>
      <c r="H162" s="1" t="s">
        <v>284</v>
      </c>
    </row>
    <row r="163" spans="1:9" x14ac:dyDescent="0.3">
      <c r="A163" t="s">
        <v>173</v>
      </c>
      <c r="B163">
        <v>0</v>
      </c>
      <c r="C163">
        <v>1</v>
      </c>
      <c r="F163">
        <f>B16-C163</f>
        <v>6</v>
      </c>
      <c r="G163">
        <f>C16-B163</f>
        <v>5</v>
      </c>
      <c r="H163" s="1" t="s">
        <v>285</v>
      </c>
    </row>
    <row r="164" spans="1:9" x14ac:dyDescent="0.3">
      <c r="A164" t="s">
        <v>174</v>
      </c>
      <c r="B164">
        <v>0</v>
      </c>
      <c r="C164">
        <v>1</v>
      </c>
      <c r="F164">
        <f>B100-C164</f>
        <v>4</v>
      </c>
      <c r="G164">
        <f>C100-B164</f>
        <v>7</v>
      </c>
      <c r="H164" s="1" t="s">
        <v>286</v>
      </c>
    </row>
    <row r="165" spans="1:9" x14ac:dyDescent="0.3">
      <c r="A165" t="s">
        <v>175</v>
      </c>
      <c r="B165">
        <v>0</v>
      </c>
      <c r="C165">
        <v>2</v>
      </c>
      <c r="F165">
        <f>(B82+B50)-C165</f>
        <v>9</v>
      </c>
      <c r="G165">
        <f>(C82+C50)-B165</f>
        <v>14</v>
      </c>
      <c r="H165" s="1" t="s">
        <v>287</v>
      </c>
      <c r="I165" t="s">
        <v>91</v>
      </c>
    </row>
    <row r="166" spans="1:9" x14ac:dyDescent="0.3">
      <c r="A166" t="s">
        <v>176</v>
      </c>
      <c r="B166">
        <v>0</v>
      </c>
      <c r="C166">
        <v>2</v>
      </c>
      <c r="F166">
        <f>(B37+B33)-C166</f>
        <v>20</v>
      </c>
      <c r="G166">
        <f>(C37+C33)-B166</f>
        <v>5</v>
      </c>
      <c r="H166" s="1" t="s">
        <v>42</v>
      </c>
      <c r="I166" t="s">
        <v>288</v>
      </c>
    </row>
    <row r="167" spans="1:9" x14ac:dyDescent="0.3">
      <c r="A167" t="s">
        <v>177</v>
      </c>
      <c r="B167">
        <v>0</v>
      </c>
      <c r="C167">
        <v>2</v>
      </c>
      <c r="F167">
        <f>(B20+B52)-C167</f>
        <v>11</v>
      </c>
      <c r="G167">
        <f>(C20+C52)-B167</f>
        <v>12</v>
      </c>
      <c r="H167" s="1" t="s">
        <v>29</v>
      </c>
      <c r="I167" t="s">
        <v>61</v>
      </c>
    </row>
    <row r="168" spans="1:9" x14ac:dyDescent="0.3">
      <c r="A168" t="s">
        <v>178</v>
      </c>
      <c r="B168">
        <v>1</v>
      </c>
      <c r="C168">
        <v>0</v>
      </c>
      <c r="F168">
        <f>B28-C168</f>
        <v>3</v>
      </c>
      <c r="G168">
        <f>C28-B168</f>
        <v>8</v>
      </c>
      <c r="H168" s="1" t="s">
        <v>289</v>
      </c>
    </row>
    <row r="169" spans="1:9" x14ac:dyDescent="0.3">
      <c r="A169" t="s">
        <v>179</v>
      </c>
      <c r="B169">
        <v>0</v>
      </c>
      <c r="C169">
        <v>2</v>
      </c>
      <c r="F169">
        <f>(B74+B78)-C169</f>
        <v>10</v>
      </c>
      <c r="G169">
        <f>(C74+C78)-B169</f>
        <v>13</v>
      </c>
      <c r="H169" s="1" t="s">
        <v>290</v>
      </c>
      <c r="I169" t="s">
        <v>291</v>
      </c>
    </row>
    <row r="170" spans="1:9" x14ac:dyDescent="0.3">
      <c r="A170" t="s">
        <v>180</v>
      </c>
      <c r="B170">
        <v>0</v>
      </c>
      <c r="C170">
        <v>1</v>
      </c>
      <c r="F170">
        <f>B57-C170</f>
        <v>1</v>
      </c>
      <c r="G170">
        <f>C57-B170</f>
        <v>10</v>
      </c>
      <c r="H170" s="1" t="s">
        <v>66</v>
      </c>
    </row>
    <row r="171" spans="1:9" x14ac:dyDescent="0.3">
      <c r="A171" t="s">
        <v>181</v>
      </c>
      <c r="B171">
        <v>0</v>
      </c>
      <c r="C171">
        <v>1</v>
      </c>
      <c r="F171">
        <f>B101-C171</f>
        <v>5</v>
      </c>
      <c r="G171">
        <f>C101-B171</f>
        <v>5</v>
      </c>
      <c r="H171" s="1" t="s">
        <v>292</v>
      </c>
    </row>
    <row r="172" spans="1:9" x14ac:dyDescent="0.3">
      <c r="A172" t="s">
        <v>182</v>
      </c>
      <c r="B172">
        <v>0</v>
      </c>
      <c r="C172">
        <v>1</v>
      </c>
      <c r="F172">
        <f>B77-C172</f>
        <v>8</v>
      </c>
      <c r="G172">
        <f>C77-B172</f>
        <v>4</v>
      </c>
      <c r="H172" s="1" t="s">
        <v>293</v>
      </c>
    </row>
    <row r="173" spans="1:9" x14ac:dyDescent="0.3">
      <c r="A173" t="s">
        <v>183</v>
      </c>
      <c r="B173">
        <v>0</v>
      </c>
      <c r="C173">
        <v>1</v>
      </c>
      <c r="F173">
        <f>B40-C173</f>
        <v>1</v>
      </c>
      <c r="G173">
        <f>C40-B173</f>
        <v>10</v>
      </c>
      <c r="H173" s="1" t="s">
        <v>294</v>
      </c>
    </row>
    <row r="174" spans="1:9" x14ac:dyDescent="0.3">
      <c r="A174" t="s">
        <v>184</v>
      </c>
      <c r="B174">
        <v>0</v>
      </c>
      <c r="C174">
        <v>1</v>
      </c>
      <c r="F174">
        <f>B11-C174</f>
        <v>10</v>
      </c>
      <c r="G174">
        <f>C11-B174</f>
        <v>2</v>
      </c>
      <c r="H174" s="1" t="s">
        <v>20</v>
      </c>
    </row>
    <row r="175" spans="1:9" x14ac:dyDescent="0.3">
      <c r="A175" t="s">
        <v>185</v>
      </c>
      <c r="B175">
        <v>0</v>
      </c>
      <c r="C175">
        <v>1</v>
      </c>
      <c r="F175">
        <f>B112-C175</f>
        <v>4</v>
      </c>
      <c r="G175">
        <f>C112-B175</f>
        <v>7</v>
      </c>
      <c r="H175" s="1" t="s">
        <v>295</v>
      </c>
    </row>
    <row r="176" spans="1:9" x14ac:dyDescent="0.3">
      <c r="A176" t="s">
        <v>186</v>
      </c>
      <c r="B176">
        <v>0</v>
      </c>
      <c r="C176">
        <v>1</v>
      </c>
      <c r="F176">
        <f>B71-C176</f>
        <v>2</v>
      </c>
      <c r="G176">
        <f>C71-B176</f>
        <v>10</v>
      </c>
      <c r="H176" s="1" t="s">
        <v>80</v>
      </c>
    </row>
    <row r="177" spans="1:9" x14ac:dyDescent="0.3">
      <c r="A177" t="s">
        <v>187</v>
      </c>
      <c r="B177">
        <v>1</v>
      </c>
      <c r="C177">
        <v>1</v>
      </c>
      <c r="F177">
        <f>(B129+B22)-C177</f>
        <v>3</v>
      </c>
      <c r="G177">
        <f>(C129+C22)-B177</f>
        <v>19</v>
      </c>
      <c r="H177" s="1" t="s">
        <v>296</v>
      </c>
      <c r="I177" t="s">
        <v>297</v>
      </c>
    </row>
    <row r="178" spans="1:9" x14ac:dyDescent="0.3">
      <c r="A178" t="s">
        <v>188</v>
      </c>
      <c r="B178">
        <v>0</v>
      </c>
      <c r="C178">
        <v>1</v>
      </c>
      <c r="F178">
        <f>B18-C178</f>
        <v>6</v>
      </c>
      <c r="G178">
        <f>C18-B178</f>
        <v>6</v>
      </c>
      <c r="H178" s="1" t="s">
        <v>298</v>
      </c>
    </row>
    <row r="179" spans="1:9" x14ac:dyDescent="0.3">
      <c r="A179" t="s">
        <v>189</v>
      </c>
      <c r="B179">
        <v>0</v>
      </c>
      <c r="C179">
        <v>1</v>
      </c>
      <c r="F179">
        <f>B61-C179</f>
        <v>7</v>
      </c>
      <c r="G179">
        <f>C61-B179</f>
        <v>6</v>
      </c>
      <c r="H179" s="1" t="s">
        <v>70</v>
      </c>
    </row>
    <row r="180" spans="1:9" x14ac:dyDescent="0.3">
      <c r="A180" t="s">
        <v>190</v>
      </c>
      <c r="B180">
        <v>0</v>
      </c>
      <c r="C180">
        <v>1</v>
      </c>
      <c r="F180">
        <f>B85-C180</f>
        <v>6</v>
      </c>
      <c r="G180">
        <f>C85-B180</f>
        <v>6</v>
      </c>
      <c r="H180" s="1" t="s">
        <v>299</v>
      </c>
    </row>
    <row r="181" spans="1:9" x14ac:dyDescent="0.3">
      <c r="A181" t="s">
        <v>191</v>
      </c>
      <c r="B181">
        <v>0</v>
      </c>
      <c r="C181">
        <v>1</v>
      </c>
      <c r="F181">
        <f>B32-C181</f>
        <v>6</v>
      </c>
      <c r="G181">
        <f>C32-B181</f>
        <v>6</v>
      </c>
      <c r="H181" s="1" t="s">
        <v>300</v>
      </c>
    </row>
    <row r="182" spans="1:9" x14ac:dyDescent="0.3">
      <c r="A182" t="s">
        <v>192</v>
      </c>
      <c r="B182">
        <v>0</v>
      </c>
      <c r="C182">
        <v>1</v>
      </c>
      <c r="F182">
        <f>B4-C182</f>
        <v>3</v>
      </c>
      <c r="G182">
        <f>C4-B182</f>
        <v>8</v>
      </c>
      <c r="H182" s="1" t="s">
        <v>13</v>
      </c>
    </row>
    <row r="183" spans="1:9" x14ac:dyDescent="0.3">
      <c r="A183" t="s">
        <v>193</v>
      </c>
      <c r="B183">
        <v>0</v>
      </c>
      <c r="C183">
        <v>1</v>
      </c>
      <c r="F183">
        <f>B51-C183</f>
        <v>9</v>
      </c>
      <c r="G183">
        <f>C51-B183</f>
        <v>3</v>
      </c>
      <c r="H183" s="1" t="s">
        <v>60</v>
      </c>
    </row>
    <row r="184" spans="1:9" x14ac:dyDescent="0.3">
      <c r="A184" t="s">
        <v>194</v>
      </c>
      <c r="B184">
        <v>0</v>
      </c>
      <c r="C184">
        <v>1</v>
      </c>
      <c r="F184">
        <f>B27-C184</f>
        <v>4</v>
      </c>
      <c r="G184">
        <f>C27-B184</f>
        <v>7</v>
      </c>
      <c r="H184" s="1" t="s">
        <v>36</v>
      </c>
    </row>
    <row r="185" spans="1:9" x14ac:dyDescent="0.3">
      <c r="A185" t="s">
        <v>195</v>
      </c>
      <c r="B185">
        <v>1</v>
      </c>
      <c r="C185">
        <v>1</v>
      </c>
      <c r="F185">
        <f>(B48+B115)-C185</f>
        <v>9</v>
      </c>
      <c r="G185">
        <f>(C48+C115)-B185</f>
        <v>14</v>
      </c>
      <c r="H185" s="1" t="s">
        <v>57</v>
      </c>
      <c r="I185" t="s">
        <v>124</v>
      </c>
    </row>
    <row r="186" spans="1:9" x14ac:dyDescent="0.3">
      <c r="A186" t="s">
        <v>196</v>
      </c>
      <c r="B186">
        <v>0</v>
      </c>
      <c r="C186">
        <v>1</v>
      </c>
      <c r="F186">
        <f>B52-C186</f>
        <v>5</v>
      </c>
      <c r="G186">
        <f>C52-B186</f>
        <v>6</v>
      </c>
      <c r="H186" s="1" t="s">
        <v>61</v>
      </c>
    </row>
    <row r="187" spans="1:9" x14ac:dyDescent="0.3">
      <c r="A187" t="s">
        <v>197</v>
      </c>
      <c r="B187">
        <v>1</v>
      </c>
      <c r="C187">
        <v>0</v>
      </c>
      <c r="F187">
        <f>B31-C187</f>
        <v>3</v>
      </c>
      <c r="G187">
        <f>C31-B187</f>
        <v>8</v>
      </c>
      <c r="H187" s="1" t="s">
        <v>301</v>
      </c>
    </row>
    <row r="188" spans="1:9" x14ac:dyDescent="0.3">
      <c r="A188" t="s">
        <v>198</v>
      </c>
      <c r="B188">
        <v>0</v>
      </c>
      <c r="C188">
        <v>1</v>
      </c>
      <c r="F188">
        <f>B30-C188</f>
        <v>7</v>
      </c>
      <c r="G188">
        <f>C30-B188</f>
        <v>5</v>
      </c>
      <c r="H188" s="1" t="s">
        <v>39</v>
      </c>
    </row>
    <row r="189" spans="1:9" x14ac:dyDescent="0.3">
      <c r="A189" t="s">
        <v>199</v>
      </c>
      <c r="B189">
        <v>0</v>
      </c>
      <c r="C189">
        <v>1</v>
      </c>
      <c r="F189">
        <f>B126-C189</f>
        <v>9</v>
      </c>
      <c r="G189">
        <f>C126-B189</f>
        <v>4</v>
      </c>
      <c r="H189" s="1" t="s">
        <v>302</v>
      </c>
    </row>
    <row r="190" spans="1:9" x14ac:dyDescent="0.3">
      <c r="A190" t="s">
        <v>200</v>
      </c>
      <c r="B190">
        <v>1</v>
      </c>
      <c r="C190">
        <v>0</v>
      </c>
      <c r="F190">
        <f>B109-C190</f>
        <v>1</v>
      </c>
      <c r="G190">
        <f>C109-B190</f>
        <v>10</v>
      </c>
      <c r="H190" s="1" t="s">
        <v>303</v>
      </c>
    </row>
    <row r="191" spans="1:9" x14ac:dyDescent="0.3">
      <c r="A191" t="s">
        <v>201</v>
      </c>
      <c r="B191">
        <v>0</v>
      </c>
      <c r="C191">
        <v>1</v>
      </c>
      <c r="F191">
        <f>B46-C191</f>
        <v>8</v>
      </c>
      <c r="G191">
        <f>C46-B191</f>
        <v>4</v>
      </c>
      <c r="H191" s="1" t="s">
        <v>55</v>
      </c>
    </row>
    <row r="192" spans="1:9" x14ac:dyDescent="0.3">
      <c r="A192" t="s">
        <v>202</v>
      </c>
      <c r="B192">
        <v>0</v>
      </c>
      <c r="C192">
        <v>1</v>
      </c>
      <c r="F192">
        <f>B107-C192</f>
        <v>8</v>
      </c>
      <c r="G192">
        <f>C107-B192</f>
        <v>4</v>
      </c>
      <c r="H192" s="1" t="s">
        <v>304</v>
      </c>
    </row>
    <row r="193" spans="1:9" x14ac:dyDescent="0.3">
      <c r="A193" t="s">
        <v>203</v>
      </c>
      <c r="B193">
        <v>0</v>
      </c>
      <c r="C193">
        <v>2</v>
      </c>
      <c r="F193">
        <f>(B73+B87)-C193</f>
        <v>15</v>
      </c>
      <c r="G193">
        <f>(C73+C87)-B193</f>
        <v>9</v>
      </c>
      <c r="H193" s="1" t="s">
        <v>82</v>
      </c>
      <c r="I193" t="s">
        <v>96</v>
      </c>
    </row>
    <row r="194" spans="1:9" x14ac:dyDescent="0.3">
      <c r="A194" t="s">
        <v>204</v>
      </c>
      <c r="B194">
        <v>0</v>
      </c>
      <c r="C194">
        <v>2</v>
      </c>
      <c r="F194">
        <f>(B92+B119)-C194</f>
        <v>4</v>
      </c>
      <c r="G194">
        <f>(C92+C119)-B194</f>
        <v>19</v>
      </c>
      <c r="H194" s="1" t="s">
        <v>101</v>
      </c>
      <c r="I194" t="s">
        <v>128</v>
      </c>
    </row>
    <row r="195" spans="1:9" x14ac:dyDescent="0.3">
      <c r="A195" t="s">
        <v>205</v>
      </c>
      <c r="B195">
        <v>0</v>
      </c>
      <c r="C195">
        <v>1</v>
      </c>
      <c r="F195">
        <f>B29-C195</f>
        <v>0</v>
      </c>
      <c r="G195">
        <f>C29-B195</f>
        <v>11</v>
      </c>
      <c r="H195" s="1" t="s">
        <v>305</v>
      </c>
    </row>
    <row r="196" spans="1:9" x14ac:dyDescent="0.3">
      <c r="A196" t="s">
        <v>206</v>
      </c>
      <c r="B196">
        <v>0</v>
      </c>
      <c r="C196">
        <v>1</v>
      </c>
      <c r="F196">
        <f>B123-C196</f>
        <v>7</v>
      </c>
      <c r="G196">
        <f>C123-B196</f>
        <v>5</v>
      </c>
      <c r="H196" s="1" t="s">
        <v>132</v>
      </c>
    </row>
    <row r="197" spans="1:9" x14ac:dyDescent="0.3">
      <c r="A197" t="s">
        <v>207</v>
      </c>
      <c r="B197">
        <v>0</v>
      </c>
      <c r="C197">
        <v>1</v>
      </c>
      <c r="F197">
        <f>B94-C197</f>
        <v>6</v>
      </c>
      <c r="G197">
        <f>C94-B197</f>
        <v>6</v>
      </c>
      <c r="H197" s="1" t="s">
        <v>265</v>
      </c>
    </row>
    <row r="198" spans="1:9" x14ac:dyDescent="0.3">
      <c r="A198" t="s">
        <v>208</v>
      </c>
      <c r="B198">
        <v>0</v>
      </c>
      <c r="C198">
        <v>1</v>
      </c>
      <c r="F198">
        <f>B36-C198</f>
        <v>4</v>
      </c>
      <c r="G198">
        <f>C36-B198</f>
        <v>7</v>
      </c>
      <c r="H198" s="1" t="s">
        <v>264</v>
      </c>
    </row>
    <row r="199" spans="1:9" x14ac:dyDescent="0.3">
      <c r="A199" t="s">
        <v>209</v>
      </c>
      <c r="B199">
        <v>0</v>
      </c>
      <c r="C199">
        <v>2</v>
      </c>
      <c r="F199">
        <f>(B117+B62)-C199</f>
        <v>16</v>
      </c>
      <c r="G199">
        <f>(C117+C62)-B199</f>
        <v>9</v>
      </c>
      <c r="H199" s="1" t="s">
        <v>71</v>
      </c>
      <c r="I199" t="s">
        <v>126</v>
      </c>
    </row>
    <row r="200" spans="1:9" x14ac:dyDescent="0.3">
      <c r="A200" t="s">
        <v>210</v>
      </c>
      <c r="B200">
        <v>0</v>
      </c>
      <c r="C200">
        <v>2</v>
      </c>
      <c r="F200">
        <f>(B39+B21)-C200</f>
        <v>20</v>
      </c>
      <c r="G200">
        <f>(C39+C21)-B200</f>
        <v>4</v>
      </c>
      <c r="H200" s="1" t="s">
        <v>262</v>
      </c>
      <c r="I200" t="s">
        <v>263</v>
      </c>
    </row>
    <row r="201" spans="1:9" x14ac:dyDescent="0.3">
      <c r="A201" t="s">
        <v>211</v>
      </c>
      <c r="B201">
        <v>0</v>
      </c>
      <c r="C201">
        <v>1</v>
      </c>
      <c r="F201">
        <f>B49-C201</f>
        <v>4</v>
      </c>
      <c r="G201">
        <f>C49-B201</f>
        <v>7</v>
      </c>
      <c r="H201" s="1" t="s">
        <v>261</v>
      </c>
    </row>
    <row r="202" spans="1:9" x14ac:dyDescent="0.3">
      <c r="A202" t="s">
        <v>212</v>
      </c>
      <c r="B202">
        <v>0</v>
      </c>
      <c r="C202">
        <v>1</v>
      </c>
      <c r="F202">
        <f>B10-C202</f>
        <v>7</v>
      </c>
      <c r="G202">
        <f>C10-B202</f>
        <v>5</v>
      </c>
      <c r="H202" s="1" t="s">
        <v>260</v>
      </c>
    </row>
    <row r="203" spans="1:9" x14ac:dyDescent="0.3">
      <c r="A203" t="s">
        <v>213</v>
      </c>
      <c r="B203">
        <v>0</v>
      </c>
      <c r="C203">
        <v>2</v>
      </c>
      <c r="F203">
        <f>(B54+B55)-C203</f>
        <v>14</v>
      </c>
      <c r="G203">
        <f>(C54+C55)-B203</f>
        <v>9</v>
      </c>
      <c r="H203" s="1" t="s">
        <v>258</v>
      </c>
      <c r="I203" t="s">
        <v>259</v>
      </c>
    </row>
    <row r="204" spans="1:9" x14ac:dyDescent="0.3">
      <c r="A204" t="s">
        <v>214</v>
      </c>
      <c r="B204">
        <v>0</v>
      </c>
      <c r="C204">
        <v>2</v>
      </c>
      <c r="F204">
        <f>(B108+B56)-C204</f>
        <v>13</v>
      </c>
      <c r="G204">
        <f>(C108+C56)-B204</f>
        <v>11</v>
      </c>
      <c r="H204" s="1" t="s">
        <v>256</v>
      </c>
      <c r="I204" t="s">
        <v>257</v>
      </c>
    </row>
    <row r="205" spans="1:9" x14ac:dyDescent="0.3">
      <c r="A205" t="s">
        <v>215</v>
      </c>
      <c r="B205">
        <v>0</v>
      </c>
      <c r="C205">
        <v>1</v>
      </c>
      <c r="F205">
        <f>B68-C205</f>
        <v>4</v>
      </c>
      <c r="G205">
        <f>C68-B205</f>
        <v>7</v>
      </c>
      <c r="H205" s="1" t="s">
        <v>255</v>
      </c>
    </row>
    <row r="206" spans="1:9" x14ac:dyDescent="0.3">
      <c r="A206" t="s">
        <v>216</v>
      </c>
      <c r="B206">
        <v>0</v>
      </c>
      <c r="C206">
        <v>2</v>
      </c>
      <c r="F206">
        <f>(B88+B7)-C206</f>
        <v>5</v>
      </c>
      <c r="G206">
        <f>(C88+C7)-B206</f>
        <v>17</v>
      </c>
      <c r="H206" s="1" t="s">
        <v>16</v>
      </c>
      <c r="I206" t="s">
        <v>97</v>
      </c>
    </row>
    <row r="207" spans="1:9" x14ac:dyDescent="0.3">
      <c r="A207" t="s">
        <v>217</v>
      </c>
      <c r="B207">
        <v>0</v>
      </c>
      <c r="C207">
        <v>1</v>
      </c>
      <c r="F207">
        <f>B69-C207</f>
        <v>7</v>
      </c>
      <c r="G207">
        <f>C69-B207</f>
        <v>5</v>
      </c>
      <c r="H207" s="1" t="s">
        <v>254</v>
      </c>
    </row>
    <row r="208" spans="1:9" x14ac:dyDescent="0.3">
      <c r="A208" t="s">
        <v>218</v>
      </c>
      <c r="B208">
        <v>0</v>
      </c>
      <c r="C208">
        <v>1</v>
      </c>
      <c r="F208">
        <f>B3-C208</f>
        <v>4</v>
      </c>
      <c r="G208">
        <f>C3-B208</f>
        <v>7</v>
      </c>
      <c r="H208" s="1" t="s">
        <v>12</v>
      </c>
    </row>
    <row r="209" spans="1:9" x14ac:dyDescent="0.3">
      <c r="A209" t="s">
        <v>219</v>
      </c>
      <c r="B209">
        <v>0</v>
      </c>
      <c r="C209">
        <v>2</v>
      </c>
      <c r="F209">
        <f>(B70+B66)-C209</f>
        <v>14</v>
      </c>
      <c r="G209">
        <f>(C70+C66)-B209</f>
        <v>11</v>
      </c>
      <c r="H209" s="1" t="s">
        <v>253</v>
      </c>
      <c r="I209" t="s">
        <v>79</v>
      </c>
    </row>
    <row r="210" spans="1:9" x14ac:dyDescent="0.3">
      <c r="A210" t="s">
        <v>220</v>
      </c>
      <c r="B210">
        <v>0</v>
      </c>
      <c r="C210">
        <v>1</v>
      </c>
      <c r="F210">
        <f>B122-C210</f>
        <v>5</v>
      </c>
      <c r="G210">
        <f>C122-B210</f>
        <v>7</v>
      </c>
      <c r="H210" s="1" t="s">
        <v>252</v>
      </c>
    </row>
    <row r="211" spans="1:9" x14ac:dyDescent="0.3">
      <c r="A211" t="s">
        <v>221</v>
      </c>
      <c r="B211">
        <v>0</v>
      </c>
      <c r="C211">
        <v>1</v>
      </c>
      <c r="F211">
        <f>B121-C211</f>
        <v>10</v>
      </c>
      <c r="G211">
        <f>C121-B211</f>
        <v>2</v>
      </c>
      <c r="H211" s="1" t="s">
        <v>251</v>
      </c>
    </row>
    <row r="212" spans="1:9" x14ac:dyDescent="0.3">
      <c r="A212" t="s">
        <v>222</v>
      </c>
      <c r="B212">
        <v>0</v>
      </c>
      <c r="C212">
        <v>2</v>
      </c>
      <c r="F212">
        <f>(B111+B43)-C212</f>
        <v>9</v>
      </c>
      <c r="G212">
        <f>(C111+C43)-B212</f>
        <v>14</v>
      </c>
      <c r="H212" s="1" t="s">
        <v>52</v>
      </c>
      <c r="I212" t="s">
        <v>250</v>
      </c>
    </row>
    <row r="213" spans="1:9" x14ac:dyDescent="0.3">
      <c r="A213" t="s">
        <v>223</v>
      </c>
      <c r="B213">
        <v>0</v>
      </c>
      <c r="C213">
        <v>1</v>
      </c>
      <c r="F213">
        <f>B5-C213</f>
        <v>13</v>
      </c>
      <c r="G213">
        <f>C5-B213</f>
        <v>1</v>
      </c>
      <c r="H213" s="1" t="s">
        <v>14</v>
      </c>
    </row>
    <row r="214" spans="1:9" x14ac:dyDescent="0.3">
      <c r="A214" t="s">
        <v>224</v>
      </c>
      <c r="B214">
        <v>0</v>
      </c>
      <c r="C214">
        <v>1</v>
      </c>
      <c r="F214">
        <f>B125-C214</f>
        <v>6</v>
      </c>
      <c r="G214">
        <f>C125-B214</f>
        <v>6</v>
      </c>
      <c r="H214" s="1" t="s">
        <v>249</v>
      </c>
    </row>
    <row r="215" spans="1:9" x14ac:dyDescent="0.3">
      <c r="A215" t="s">
        <v>225</v>
      </c>
      <c r="B215">
        <v>1</v>
      </c>
      <c r="C215">
        <v>0</v>
      </c>
      <c r="F215">
        <f>B104-C215</f>
        <v>8</v>
      </c>
      <c r="G215">
        <f>C104-B215</f>
        <v>4</v>
      </c>
      <c r="H215" s="1" t="s">
        <v>113</v>
      </c>
    </row>
    <row r="216" spans="1:9" x14ac:dyDescent="0.3">
      <c r="A216" t="s">
        <v>226</v>
      </c>
      <c r="B216">
        <v>0</v>
      </c>
      <c r="C216">
        <v>2</v>
      </c>
      <c r="F216">
        <f>(B113+B86)-C216</f>
        <v>9</v>
      </c>
      <c r="G216">
        <f>(C113+C86)-B216</f>
        <v>14</v>
      </c>
      <c r="H216" s="1" t="s">
        <v>248</v>
      </c>
      <c r="I216" t="s">
        <v>122</v>
      </c>
    </row>
    <row r="217" spans="1:9" x14ac:dyDescent="0.3">
      <c r="A217" t="s">
        <v>227</v>
      </c>
      <c r="B217">
        <v>0</v>
      </c>
      <c r="C217">
        <v>1</v>
      </c>
      <c r="F217">
        <f>B103-C217</f>
        <v>9</v>
      </c>
      <c r="G217">
        <f>C103-B217</f>
        <v>3</v>
      </c>
      <c r="H217" s="1" t="s">
        <v>112</v>
      </c>
    </row>
    <row r="218" spans="1:9" x14ac:dyDescent="0.3">
      <c r="A218" t="s">
        <v>228</v>
      </c>
      <c r="B218">
        <v>0</v>
      </c>
      <c r="C218">
        <v>1</v>
      </c>
      <c r="F218">
        <f>B120-C218</f>
        <v>8</v>
      </c>
      <c r="G218">
        <f>C120-B218</f>
        <v>5</v>
      </c>
      <c r="H218" s="1" t="s">
        <v>129</v>
      </c>
    </row>
    <row r="219" spans="1:9" x14ac:dyDescent="0.3">
      <c r="A219" t="s">
        <v>229</v>
      </c>
      <c r="B219">
        <v>0</v>
      </c>
      <c r="C219">
        <v>1</v>
      </c>
      <c r="F219">
        <f>B76-C219</f>
        <v>1</v>
      </c>
      <c r="G219">
        <f>C76-B219</f>
        <v>9</v>
      </c>
      <c r="H219" s="1" t="s">
        <v>247</v>
      </c>
    </row>
    <row r="220" spans="1:9" x14ac:dyDescent="0.3">
      <c r="A220" t="s">
        <v>230</v>
      </c>
      <c r="B220">
        <v>0</v>
      </c>
      <c r="C220">
        <v>1</v>
      </c>
      <c r="F220">
        <f>B44-C220</f>
        <v>3</v>
      </c>
      <c r="G220">
        <f>C44-B220</f>
        <v>8</v>
      </c>
      <c r="H220" s="1" t="s">
        <v>53</v>
      </c>
    </row>
    <row r="221" spans="1:9" x14ac:dyDescent="0.3">
      <c r="A221" t="s">
        <v>231</v>
      </c>
      <c r="B221">
        <v>0</v>
      </c>
      <c r="C221">
        <v>1</v>
      </c>
      <c r="F221">
        <f>B124-C221</f>
        <v>5</v>
      </c>
      <c r="G221">
        <f>C124-B221</f>
        <v>7</v>
      </c>
      <c r="H221" s="1" t="s">
        <v>246</v>
      </c>
    </row>
    <row r="222" spans="1:9" x14ac:dyDescent="0.3">
      <c r="A222" t="s">
        <v>232</v>
      </c>
      <c r="B222">
        <v>0</v>
      </c>
      <c r="C222">
        <v>1</v>
      </c>
      <c r="F222">
        <f>B132-C222</f>
        <v>5</v>
      </c>
      <c r="G222">
        <f>C132-B222</f>
        <v>6</v>
      </c>
      <c r="H222" s="1" t="s">
        <v>141</v>
      </c>
    </row>
    <row r="223" spans="1:9" x14ac:dyDescent="0.3">
      <c r="A223" t="s">
        <v>233</v>
      </c>
      <c r="B223">
        <v>0</v>
      </c>
      <c r="C223">
        <v>1</v>
      </c>
      <c r="F223">
        <f>B128-C223</f>
        <v>7</v>
      </c>
      <c r="G223">
        <f>C128-B223</f>
        <v>4</v>
      </c>
      <c r="H223" s="1" t="s">
        <v>245</v>
      </c>
    </row>
  </sheetData>
  <mergeCells count="2">
    <mergeCell ref="J1:L1"/>
    <mergeCell ref="F1:H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8BFFAB-A2A7-4621-96E6-5CEB0FC11231}">
  <dimension ref="A1:D131"/>
  <sheetViews>
    <sheetView workbookViewId="0">
      <selection activeCell="E1" sqref="E1"/>
    </sheetView>
  </sheetViews>
  <sheetFormatPr defaultRowHeight="14.4" x14ac:dyDescent="0.3"/>
  <cols>
    <col min="1" max="1" width="17.88671875" bestFit="1" customWidth="1"/>
    <col min="4" max="4" width="10.33203125" style="1" bestFit="1" customWidth="1"/>
  </cols>
  <sheetData>
    <row r="1" spans="1:4" x14ac:dyDescent="0.3">
      <c r="A1" t="s">
        <v>3</v>
      </c>
      <c r="B1" t="s">
        <v>234</v>
      </c>
      <c r="C1" t="s">
        <v>235</v>
      </c>
      <c r="D1" s="1" t="s">
        <v>236</v>
      </c>
    </row>
    <row r="2" spans="1:4" x14ac:dyDescent="0.3">
      <c r="A2" t="s">
        <v>12</v>
      </c>
      <c r="B2">
        <v>363</v>
      </c>
      <c r="C2">
        <v>309</v>
      </c>
      <c r="D2" s="1">
        <f>B2/(B2+C2)</f>
        <v>0.5401785714285714</v>
      </c>
    </row>
    <row r="3" spans="1:4" x14ac:dyDescent="0.3">
      <c r="A3" t="s">
        <v>13</v>
      </c>
      <c r="B3">
        <v>227</v>
      </c>
      <c r="C3">
        <v>326</v>
      </c>
      <c r="D3" s="1">
        <f t="shared" ref="D3:D66" si="0">B3/(B3+C3)</f>
        <v>0.41048824593128391</v>
      </c>
    </row>
    <row r="4" spans="1:4" x14ac:dyDescent="0.3">
      <c r="A4" t="s">
        <v>14</v>
      </c>
      <c r="B4">
        <v>684</v>
      </c>
      <c r="C4">
        <v>271</v>
      </c>
      <c r="D4" s="1">
        <f t="shared" si="0"/>
        <v>0.71623036649214655</v>
      </c>
    </row>
    <row r="5" spans="1:4" x14ac:dyDescent="0.3">
      <c r="A5" t="s">
        <v>15</v>
      </c>
      <c r="B5">
        <v>485</v>
      </c>
      <c r="C5">
        <v>201</v>
      </c>
      <c r="D5" s="1">
        <f t="shared" si="0"/>
        <v>0.70699708454810495</v>
      </c>
    </row>
    <row r="6" spans="1:4" x14ac:dyDescent="0.3">
      <c r="A6" t="s">
        <v>16</v>
      </c>
      <c r="B6">
        <v>376</v>
      </c>
      <c r="C6">
        <v>391</v>
      </c>
      <c r="D6" s="1">
        <f t="shared" si="0"/>
        <v>0.49022164276401564</v>
      </c>
    </row>
    <row r="7" spans="1:4" x14ac:dyDescent="0.3">
      <c r="A7" t="s">
        <v>17</v>
      </c>
      <c r="B7">
        <v>389</v>
      </c>
      <c r="C7">
        <v>332</v>
      </c>
      <c r="D7" s="1">
        <f t="shared" si="0"/>
        <v>0.53952843273231621</v>
      </c>
    </row>
    <row r="8" spans="1:4" x14ac:dyDescent="0.3">
      <c r="A8" t="s">
        <v>18</v>
      </c>
      <c r="B8">
        <v>260</v>
      </c>
      <c r="C8">
        <v>417</v>
      </c>
      <c r="D8" s="1">
        <f t="shared" si="0"/>
        <v>0.38404726735598227</v>
      </c>
    </row>
    <row r="9" spans="1:4" x14ac:dyDescent="0.3">
      <c r="A9" t="s">
        <v>19</v>
      </c>
      <c r="B9">
        <v>394</v>
      </c>
      <c r="C9">
        <v>333</v>
      </c>
      <c r="D9" s="1">
        <f t="shared" si="0"/>
        <v>0.54195323246217331</v>
      </c>
    </row>
    <row r="10" spans="1:4" x14ac:dyDescent="0.3">
      <c r="A10" t="s">
        <v>20</v>
      </c>
      <c r="B10">
        <v>426</v>
      </c>
      <c r="C10">
        <v>230</v>
      </c>
      <c r="D10" s="1">
        <f t="shared" si="0"/>
        <v>0.64939024390243905</v>
      </c>
    </row>
    <row r="11" spans="1:4" x14ac:dyDescent="0.3">
      <c r="A11" t="s">
        <v>21</v>
      </c>
      <c r="B11">
        <v>402</v>
      </c>
      <c r="C11">
        <v>249</v>
      </c>
      <c r="D11" s="1">
        <f t="shared" si="0"/>
        <v>0.61751152073732718</v>
      </c>
    </row>
    <row r="12" spans="1:4" x14ac:dyDescent="0.3">
      <c r="A12" t="s">
        <v>22</v>
      </c>
      <c r="B12">
        <v>290</v>
      </c>
      <c r="C12">
        <v>389</v>
      </c>
      <c r="D12" s="1">
        <f t="shared" si="0"/>
        <v>0.42709867452135492</v>
      </c>
    </row>
    <row r="13" spans="1:4" x14ac:dyDescent="0.3">
      <c r="A13" t="s">
        <v>23</v>
      </c>
      <c r="B13">
        <v>384</v>
      </c>
      <c r="C13">
        <v>412</v>
      </c>
      <c r="D13" s="1">
        <f t="shared" si="0"/>
        <v>0.48241206030150752</v>
      </c>
    </row>
    <row r="14" spans="1:4" x14ac:dyDescent="0.3">
      <c r="A14" t="s">
        <v>24</v>
      </c>
      <c r="B14">
        <v>460</v>
      </c>
      <c r="C14">
        <v>287</v>
      </c>
      <c r="D14" s="1">
        <f t="shared" si="0"/>
        <v>0.61579651941097724</v>
      </c>
    </row>
    <row r="15" spans="1:4" x14ac:dyDescent="0.3">
      <c r="A15" t="s">
        <v>25</v>
      </c>
      <c r="B15">
        <v>384</v>
      </c>
      <c r="C15">
        <v>308</v>
      </c>
      <c r="D15" s="1">
        <f t="shared" si="0"/>
        <v>0.55491329479768781</v>
      </c>
    </row>
    <row r="16" spans="1:4" x14ac:dyDescent="0.3">
      <c r="A16" t="s">
        <v>26</v>
      </c>
      <c r="B16">
        <v>292</v>
      </c>
      <c r="C16">
        <v>480</v>
      </c>
      <c r="D16" s="1">
        <f t="shared" si="0"/>
        <v>0.37823834196891193</v>
      </c>
    </row>
    <row r="17" spans="1:4" x14ac:dyDescent="0.3">
      <c r="A17" t="s">
        <v>27</v>
      </c>
      <c r="B17">
        <v>354</v>
      </c>
      <c r="C17">
        <v>278</v>
      </c>
      <c r="D17" s="1">
        <f t="shared" si="0"/>
        <v>0.560126582278481</v>
      </c>
    </row>
    <row r="18" spans="1:4" x14ac:dyDescent="0.3">
      <c r="A18" t="s">
        <v>28</v>
      </c>
      <c r="B18">
        <v>484</v>
      </c>
      <c r="C18">
        <v>363</v>
      </c>
      <c r="D18" s="1">
        <f t="shared" si="0"/>
        <v>0.5714285714285714</v>
      </c>
    </row>
    <row r="19" spans="1:4" x14ac:dyDescent="0.3">
      <c r="A19" t="s">
        <v>29</v>
      </c>
      <c r="B19">
        <v>280</v>
      </c>
      <c r="C19">
        <v>265</v>
      </c>
      <c r="D19" s="1">
        <f t="shared" si="0"/>
        <v>0.51376146788990829</v>
      </c>
    </row>
    <row r="20" spans="1:4" x14ac:dyDescent="0.3">
      <c r="A20" t="s">
        <v>30</v>
      </c>
      <c r="B20">
        <v>562</v>
      </c>
      <c r="C20">
        <v>295</v>
      </c>
      <c r="D20" s="1">
        <f t="shared" si="0"/>
        <v>0.65577596266044336</v>
      </c>
    </row>
    <row r="21" spans="1:4" x14ac:dyDescent="0.3">
      <c r="A21" t="s">
        <v>31</v>
      </c>
      <c r="B21">
        <v>180</v>
      </c>
      <c r="C21">
        <v>328</v>
      </c>
      <c r="D21" s="1">
        <f t="shared" si="0"/>
        <v>0.3543307086614173</v>
      </c>
    </row>
    <row r="22" spans="1:4" x14ac:dyDescent="0.3">
      <c r="A22" t="s">
        <v>32</v>
      </c>
      <c r="B22">
        <v>260</v>
      </c>
      <c r="C22">
        <v>319</v>
      </c>
      <c r="D22" s="1">
        <f t="shared" si="0"/>
        <v>0.44905008635578586</v>
      </c>
    </row>
    <row r="23" spans="1:4" x14ac:dyDescent="0.3">
      <c r="A23" t="s">
        <v>33</v>
      </c>
      <c r="B23">
        <v>454</v>
      </c>
      <c r="C23">
        <v>224</v>
      </c>
      <c r="D23" s="1">
        <f t="shared" si="0"/>
        <v>0.6696165191740413</v>
      </c>
    </row>
    <row r="24" spans="1:4" x14ac:dyDescent="0.3">
      <c r="A24" t="s">
        <v>34</v>
      </c>
      <c r="B24">
        <v>664</v>
      </c>
      <c r="C24">
        <v>197</v>
      </c>
      <c r="D24" s="1">
        <f t="shared" si="0"/>
        <v>0.77119628339140534</v>
      </c>
    </row>
    <row r="25" spans="1:4" x14ac:dyDescent="0.3">
      <c r="A25" t="s">
        <v>35</v>
      </c>
      <c r="B25">
        <v>320</v>
      </c>
      <c r="C25">
        <v>398</v>
      </c>
      <c r="D25" s="1">
        <f t="shared" si="0"/>
        <v>0.44568245125348188</v>
      </c>
    </row>
    <row r="26" spans="1:4" x14ac:dyDescent="0.3">
      <c r="A26" t="s">
        <v>36</v>
      </c>
      <c r="B26">
        <v>325</v>
      </c>
      <c r="C26">
        <v>327</v>
      </c>
      <c r="D26" s="1">
        <f t="shared" si="0"/>
        <v>0.49846625766871167</v>
      </c>
    </row>
    <row r="27" spans="1:4" x14ac:dyDescent="0.3">
      <c r="A27" t="s">
        <v>37</v>
      </c>
      <c r="B27">
        <v>274</v>
      </c>
      <c r="C27">
        <v>441</v>
      </c>
      <c r="D27" s="1">
        <f t="shared" si="0"/>
        <v>0.38321678321678321</v>
      </c>
    </row>
    <row r="28" spans="1:4" x14ac:dyDescent="0.3">
      <c r="A28" t="s">
        <v>38</v>
      </c>
      <c r="B28">
        <v>266</v>
      </c>
      <c r="C28">
        <v>605</v>
      </c>
      <c r="D28" s="1">
        <f t="shared" si="0"/>
        <v>0.30539609644087257</v>
      </c>
    </row>
    <row r="29" spans="1:4" x14ac:dyDescent="0.3">
      <c r="A29" t="s">
        <v>39</v>
      </c>
      <c r="B29">
        <v>382</v>
      </c>
      <c r="C29">
        <v>356</v>
      </c>
      <c r="D29" s="1">
        <f t="shared" si="0"/>
        <v>0.51761517615176156</v>
      </c>
    </row>
    <row r="30" spans="1:4" x14ac:dyDescent="0.3">
      <c r="A30" t="s">
        <v>40</v>
      </c>
      <c r="B30">
        <v>273</v>
      </c>
      <c r="C30">
        <v>448</v>
      </c>
      <c r="D30" s="1">
        <f t="shared" si="0"/>
        <v>0.37864077669902912</v>
      </c>
    </row>
    <row r="31" spans="1:4" x14ac:dyDescent="0.3">
      <c r="A31" t="s">
        <v>41</v>
      </c>
      <c r="B31">
        <v>351</v>
      </c>
      <c r="C31">
        <v>287</v>
      </c>
      <c r="D31" s="1">
        <f t="shared" si="0"/>
        <v>0.55015673981191227</v>
      </c>
    </row>
    <row r="32" spans="1:4" x14ac:dyDescent="0.3">
      <c r="A32" t="s">
        <v>42</v>
      </c>
      <c r="B32">
        <v>455</v>
      </c>
      <c r="C32">
        <v>260</v>
      </c>
      <c r="D32" s="1">
        <f t="shared" si="0"/>
        <v>0.63636363636363635</v>
      </c>
    </row>
    <row r="33" spans="1:4" x14ac:dyDescent="0.3">
      <c r="A33" t="s">
        <v>43</v>
      </c>
      <c r="B33">
        <v>373</v>
      </c>
      <c r="C33">
        <v>381</v>
      </c>
      <c r="D33" s="1">
        <f t="shared" si="0"/>
        <v>0.49469496021220161</v>
      </c>
    </row>
    <row r="34" spans="1:4" x14ac:dyDescent="0.3">
      <c r="A34" t="s">
        <v>44</v>
      </c>
      <c r="B34">
        <v>450</v>
      </c>
      <c r="C34">
        <v>328</v>
      </c>
      <c r="D34" s="1">
        <f t="shared" si="0"/>
        <v>0.57840616966580982</v>
      </c>
    </row>
    <row r="35" spans="1:4" x14ac:dyDescent="0.3">
      <c r="A35" t="s">
        <v>45</v>
      </c>
      <c r="B35">
        <v>263</v>
      </c>
      <c r="C35">
        <v>378</v>
      </c>
      <c r="D35" s="1">
        <f t="shared" si="0"/>
        <v>0.41029641185647425</v>
      </c>
    </row>
    <row r="36" spans="1:4" x14ac:dyDescent="0.3">
      <c r="A36" t="s">
        <v>46</v>
      </c>
      <c r="B36">
        <v>485</v>
      </c>
      <c r="C36">
        <v>198</v>
      </c>
      <c r="D36" s="1">
        <f t="shared" si="0"/>
        <v>0.71010248901903372</v>
      </c>
    </row>
    <row r="37" spans="1:4" x14ac:dyDescent="0.3">
      <c r="A37" t="s">
        <v>47</v>
      </c>
      <c r="B37">
        <v>530</v>
      </c>
      <c r="C37">
        <v>269</v>
      </c>
      <c r="D37" s="1">
        <f t="shared" si="0"/>
        <v>0.66332916145181475</v>
      </c>
    </row>
    <row r="38" spans="1:4" x14ac:dyDescent="0.3">
      <c r="A38" t="s">
        <v>48</v>
      </c>
      <c r="B38">
        <v>396</v>
      </c>
      <c r="C38">
        <v>280</v>
      </c>
      <c r="D38" s="1">
        <f t="shared" si="0"/>
        <v>0.58579881656804733</v>
      </c>
    </row>
    <row r="39" spans="1:4" x14ac:dyDescent="0.3">
      <c r="A39" t="s">
        <v>49</v>
      </c>
      <c r="B39">
        <v>287</v>
      </c>
      <c r="C39">
        <v>449</v>
      </c>
      <c r="D39" s="1">
        <f t="shared" si="0"/>
        <v>0.38994565217391303</v>
      </c>
    </row>
    <row r="40" spans="1:4" x14ac:dyDescent="0.3">
      <c r="A40" t="s">
        <v>50</v>
      </c>
      <c r="B40">
        <v>437</v>
      </c>
      <c r="C40">
        <v>381</v>
      </c>
      <c r="D40" s="1">
        <f t="shared" si="0"/>
        <v>0.53422982885085579</v>
      </c>
    </row>
    <row r="41" spans="1:4" x14ac:dyDescent="0.3">
      <c r="A41" t="s">
        <v>51</v>
      </c>
      <c r="B41">
        <v>431</v>
      </c>
      <c r="C41">
        <v>491</v>
      </c>
      <c r="D41" s="1">
        <f t="shared" si="0"/>
        <v>0.46746203904555317</v>
      </c>
    </row>
    <row r="42" spans="1:4" x14ac:dyDescent="0.3">
      <c r="A42" t="s">
        <v>52</v>
      </c>
      <c r="B42">
        <v>571</v>
      </c>
      <c r="C42">
        <v>483</v>
      </c>
      <c r="D42" s="1">
        <f t="shared" si="0"/>
        <v>0.54174573055028463</v>
      </c>
    </row>
    <row r="43" spans="1:4" x14ac:dyDescent="0.3">
      <c r="A43" t="s">
        <v>53</v>
      </c>
      <c r="B43">
        <v>312</v>
      </c>
      <c r="C43">
        <v>473</v>
      </c>
      <c r="D43" s="1">
        <f t="shared" si="0"/>
        <v>0.39745222929936308</v>
      </c>
    </row>
    <row r="44" spans="1:4" x14ac:dyDescent="0.3">
      <c r="A44" t="s">
        <v>54</v>
      </c>
      <c r="B44">
        <v>317</v>
      </c>
      <c r="C44">
        <v>359</v>
      </c>
      <c r="D44" s="1">
        <f t="shared" si="0"/>
        <v>0.46893491124260356</v>
      </c>
    </row>
    <row r="45" spans="1:4" x14ac:dyDescent="0.3">
      <c r="A45" t="s">
        <v>55</v>
      </c>
      <c r="B45">
        <v>405</v>
      </c>
      <c r="C45">
        <v>231</v>
      </c>
      <c r="D45" s="1">
        <f t="shared" si="0"/>
        <v>0.6367924528301887</v>
      </c>
    </row>
    <row r="46" spans="1:4" x14ac:dyDescent="0.3">
      <c r="A46" t="s">
        <v>56</v>
      </c>
      <c r="B46">
        <v>348</v>
      </c>
      <c r="C46">
        <v>298</v>
      </c>
      <c r="D46" s="1">
        <f t="shared" si="0"/>
        <v>0.53869969040247678</v>
      </c>
    </row>
    <row r="47" spans="1:4" x14ac:dyDescent="0.3">
      <c r="A47" t="s">
        <v>57</v>
      </c>
      <c r="B47">
        <v>286</v>
      </c>
      <c r="C47">
        <v>360</v>
      </c>
      <c r="D47" s="1">
        <f t="shared" si="0"/>
        <v>0.44272445820433437</v>
      </c>
    </row>
    <row r="48" spans="1:4" x14ac:dyDescent="0.3">
      <c r="A48" t="s">
        <v>58</v>
      </c>
      <c r="B48">
        <v>270</v>
      </c>
      <c r="C48">
        <v>305</v>
      </c>
      <c r="D48" s="1">
        <f t="shared" si="0"/>
        <v>0.46956521739130436</v>
      </c>
    </row>
    <row r="49" spans="1:4" x14ac:dyDescent="0.3">
      <c r="A49" t="s">
        <v>59</v>
      </c>
      <c r="B49">
        <v>287</v>
      </c>
      <c r="C49">
        <v>440</v>
      </c>
      <c r="D49" s="1">
        <f t="shared" si="0"/>
        <v>0.39477303988995871</v>
      </c>
    </row>
    <row r="50" spans="1:4" x14ac:dyDescent="0.3">
      <c r="A50" t="s">
        <v>60</v>
      </c>
      <c r="B50">
        <v>346</v>
      </c>
      <c r="C50">
        <v>219</v>
      </c>
      <c r="D50" s="1">
        <f t="shared" si="0"/>
        <v>0.61238938053097347</v>
      </c>
    </row>
    <row r="51" spans="1:4" x14ac:dyDescent="0.3">
      <c r="A51" t="s">
        <v>61</v>
      </c>
      <c r="B51">
        <v>399</v>
      </c>
      <c r="C51">
        <v>442</v>
      </c>
      <c r="D51" s="1">
        <f t="shared" si="0"/>
        <v>0.47443519619500596</v>
      </c>
    </row>
    <row r="52" spans="1:4" x14ac:dyDescent="0.3">
      <c r="A52" t="s">
        <v>62</v>
      </c>
      <c r="B52">
        <v>447</v>
      </c>
      <c r="C52">
        <v>479</v>
      </c>
      <c r="D52" s="1">
        <f t="shared" si="0"/>
        <v>0.48272138228941686</v>
      </c>
    </row>
    <row r="53" spans="1:4" x14ac:dyDescent="0.3">
      <c r="A53" t="s">
        <v>63</v>
      </c>
      <c r="B53">
        <v>319</v>
      </c>
      <c r="C53">
        <v>381</v>
      </c>
      <c r="D53" s="1">
        <f t="shared" si="0"/>
        <v>0.45571428571428574</v>
      </c>
    </row>
    <row r="54" spans="1:4" x14ac:dyDescent="0.3">
      <c r="A54" t="s">
        <v>64</v>
      </c>
      <c r="B54">
        <v>421</v>
      </c>
      <c r="C54">
        <v>283</v>
      </c>
      <c r="D54" s="1">
        <f t="shared" si="0"/>
        <v>0.59801136363636365</v>
      </c>
    </row>
    <row r="55" spans="1:4" x14ac:dyDescent="0.3">
      <c r="A55" t="s">
        <v>65</v>
      </c>
      <c r="B55">
        <v>321</v>
      </c>
      <c r="C55">
        <v>299</v>
      </c>
      <c r="D55" s="1">
        <f t="shared" si="0"/>
        <v>0.51774193548387093</v>
      </c>
    </row>
    <row r="56" spans="1:4" x14ac:dyDescent="0.3">
      <c r="A56" t="s">
        <v>66</v>
      </c>
      <c r="B56">
        <v>237</v>
      </c>
      <c r="C56">
        <v>529</v>
      </c>
      <c r="D56" s="1">
        <f t="shared" si="0"/>
        <v>0.3093994778067885</v>
      </c>
    </row>
    <row r="57" spans="1:4" x14ac:dyDescent="0.3">
      <c r="A57" t="s">
        <v>67</v>
      </c>
      <c r="B57">
        <v>367</v>
      </c>
      <c r="C57">
        <v>284</v>
      </c>
      <c r="D57" s="1">
        <f t="shared" si="0"/>
        <v>0.56374807987711217</v>
      </c>
    </row>
    <row r="58" spans="1:4" x14ac:dyDescent="0.3">
      <c r="A58" t="s">
        <v>68</v>
      </c>
      <c r="B58">
        <v>342</v>
      </c>
      <c r="C58">
        <v>344</v>
      </c>
      <c r="D58" s="1">
        <f t="shared" si="0"/>
        <v>0.49854227405247814</v>
      </c>
    </row>
    <row r="59" spans="1:4" x14ac:dyDescent="0.3">
      <c r="A59" t="s">
        <v>69</v>
      </c>
      <c r="B59">
        <v>394</v>
      </c>
      <c r="C59">
        <v>515</v>
      </c>
      <c r="D59" s="1">
        <f t="shared" si="0"/>
        <v>0.43344334433443343</v>
      </c>
    </row>
    <row r="60" spans="1:4" x14ac:dyDescent="0.3">
      <c r="A60" t="s">
        <v>70</v>
      </c>
      <c r="B60">
        <v>601</v>
      </c>
      <c r="C60">
        <v>447</v>
      </c>
      <c r="D60" s="1">
        <f t="shared" si="0"/>
        <v>0.57347328244274809</v>
      </c>
    </row>
    <row r="61" spans="1:4" x14ac:dyDescent="0.3">
      <c r="A61" t="s">
        <v>71</v>
      </c>
      <c r="B61">
        <v>374</v>
      </c>
      <c r="C61">
        <v>253</v>
      </c>
      <c r="D61" s="1">
        <f t="shared" si="0"/>
        <v>0.59649122807017541</v>
      </c>
    </row>
    <row r="62" spans="1:4" x14ac:dyDescent="0.3">
      <c r="A62" t="s">
        <v>72</v>
      </c>
      <c r="B62">
        <v>337</v>
      </c>
      <c r="C62">
        <v>306</v>
      </c>
      <c r="D62" s="1">
        <f t="shared" si="0"/>
        <v>0.52410575427682737</v>
      </c>
    </row>
    <row r="63" spans="1:4" x14ac:dyDescent="0.3">
      <c r="A63" t="s">
        <v>73</v>
      </c>
      <c r="B63">
        <v>457</v>
      </c>
      <c r="C63">
        <v>252</v>
      </c>
      <c r="D63" s="1">
        <f t="shared" si="0"/>
        <v>0.64456981664315938</v>
      </c>
    </row>
    <row r="64" spans="1:4" x14ac:dyDescent="0.3">
      <c r="A64" t="s">
        <v>74</v>
      </c>
      <c r="B64">
        <v>243</v>
      </c>
      <c r="C64">
        <v>223</v>
      </c>
      <c r="D64" s="1">
        <f t="shared" si="0"/>
        <v>0.52145922746781115</v>
      </c>
    </row>
    <row r="65" spans="1:4" x14ac:dyDescent="0.3">
      <c r="A65" t="s">
        <v>75</v>
      </c>
      <c r="B65">
        <v>392</v>
      </c>
      <c r="C65">
        <v>374</v>
      </c>
      <c r="D65" s="1">
        <f t="shared" si="0"/>
        <v>0.51174934725848564</v>
      </c>
    </row>
    <row r="66" spans="1:4" x14ac:dyDescent="0.3">
      <c r="A66" t="s">
        <v>76</v>
      </c>
      <c r="B66">
        <v>376</v>
      </c>
      <c r="C66">
        <v>345</v>
      </c>
      <c r="D66" s="1">
        <f t="shared" si="0"/>
        <v>0.52149791955617197</v>
      </c>
    </row>
    <row r="67" spans="1:4" x14ac:dyDescent="0.3">
      <c r="A67" t="s">
        <v>77</v>
      </c>
      <c r="B67">
        <v>407</v>
      </c>
      <c r="C67">
        <v>434</v>
      </c>
      <c r="D67" s="1">
        <f t="shared" ref="D67:D130" si="1">B67/(B67+C67)</f>
        <v>0.48394768133174793</v>
      </c>
    </row>
    <row r="68" spans="1:4" x14ac:dyDescent="0.3">
      <c r="A68" t="s">
        <v>78</v>
      </c>
      <c r="B68">
        <v>371</v>
      </c>
      <c r="C68">
        <v>171</v>
      </c>
      <c r="D68" s="1">
        <f t="shared" si="1"/>
        <v>0.68450184501845024</v>
      </c>
    </row>
    <row r="69" spans="1:4" x14ac:dyDescent="0.3">
      <c r="A69" t="s">
        <v>79</v>
      </c>
      <c r="B69">
        <v>476</v>
      </c>
      <c r="C69">
        <v>331</v>
      </c>
      <c r="D69" s="1">
        <f t="shared" si="1"/>
        <v>0.58983890954151175</v>
      </c>
    </row>
    <row r="70" spans="1:4" x14ac:dyDescent="0.3">
      <c r="A70" t="s">
        <v>80</v>
      </c>
      <c r="B70">
        <v>325</v>
      </c>
      <c r="C70">
        <v>436</v>
      </c>
      <c r="D70" s="1">
        <f t="shared" si="1"/>
        <v>0.42706964520367935</v>
      </c>
    </row>
    <row r="71" spans="1:4" x14ac:dyDescent="0.3">
      <c r="A71" t="s">
        <v>81</v>
      </c>
      <c r="B71">
        <v>360</v>
      </c>
      <c r="C71">
        <v>375</v>
      </c>
      <c r="D71" s="1">
        <f t="shared" si="1"/>
        <v>0.48979591836734693</v>
      </c>
    </row>
    <row r="72" spans="1:4" x14ac:dyDescent="0.3">
      <c r="A72" t="s">
        <v>82</v>
      </c>
      <c r="B72">
        <v>404</v>
      </c>
      <c r="C72">
        <v>350</v>
      </c>
      <c r="D72" s="1">
        <f t="shared" si="1"/>
        <v>0.53580901856763929</v>
      </c>
    </row>
    <row r="73" spans="1:4" x14ac:dyDescent="0.3">
      <c r="A73" t="s">
        <v>83</v>
      </c>
      <c r="B73">
        <v>319</v>
      </c>
      <c r="C73">
        <v>434</v>
      </c>
      <c r="D73" s="1">
        <f t="shared" si="1"/>
        <v>0.42363877822045154</v>
      </c>
    </row>
    <row r="74" spans="1:4" x14ac:dyDescent="0.3">
      <c r="A74" t="s">
        <v>84</v>
      </c>
      <c r="B74">
        <v>303</v>
      </c>
      <c r="C74">
        <v>496</v>
      </c>
      <c r="D74" s="1">
        <f t="shared" si="1"/>
        <v>0.37922403003754696</v>
      </c>
    </row>
    <row r="75" spans="1:4" x14ac:dyDescent="0.3">
      <c r="A75" t="s">
        <v>85</v>
      </c>
      <c r="B75">
        <v>301</v>
      </c>
      <c r="C75">
        <v>380</v>
      </c>
      <c r="D75" s="1">
        <f t="shared" si="1"/>
        <v>0.44199706314243759</v>
      </c>
    </row>
    <row r="76" spans="1:4" x14ac:dyDescent="0.3">
      <c r="A76" t="s">
        <v>86</v>
      </c>
      <c r="B76">
        <v>440</v>
      </c>
      <c r="C76">
        <v>324</v>
      </c>
      <c r="D76" s="1">
        <f t="shared" si="1"/>
        <v>0.5759162303664922</v>
      </c>
    </row>
    <row r="77" spans="1:4" x14ac:dyDescent="0.3">
      <c r="A77" t="s">
        <v>87</v>
      </c>
      <c r="B77">
        <v>450</v>
      </c>
      <c r="C77">
        <v>314</v>
      </c>
      <c r="D77" s="1">
        <f t="shared" si="1"/>
        <v>0.58900523560209428</v>
      </c>
    </row>
    <row r="78" spans="1:4" x14ac:dyDescent="0.3">
      <c r="A78" t="s">
        <v>88</v>
      </c>
      <c r="B78">
        <v>282</v>
      </c>
      <c r="C78">
        <v>317</v>
      </c>
      <c r="D78" s="1">
        <f t="shared" si="1"/>
        <v>0.47078464106844742</v>
      </c>
    </row>
    <row r="79" spans="1:4" x14ac:dyDescent="0.3">
      <c r="A79" t="s">
        <v>89</v>
      </c>
      <c r="B79">
        <v>339</v>
      </c>
      <c r="C79">
        <v>325</v>
      </c>
      <c r="D79" s="1">
        <f t="shared" si="1"/>
        <v>0.51054216867469882</v>
      </c>
    </row>
    <row r="80" spans="1:4" x14ac:dyDescent="0.3">
      <c r="A80" t="s">
        <v>90</v>
      </c>
      <c r="B80">
        <v>408</v>
      </c>
      <c r="C80">
        <v>237</v>
      </c>
      <c r="D80" s="1">
        <f t="shared" si="1"/>
        <v>0.63255813953488371</v>
      </c>
    </row>
    <row r="81" spans="1:4" x14ac:dyDescent="0.3">
      <c r="A81" t="s">
        <v>91</v>
      </c>
      <c r="B81">
        <v>521</v>
      </c>
      <c r="C81">
        <v>320</v>
      </c>
      <c r="D81" s="1">
        <f t="shared" si="1"/>
        <v>0.61950059453032102</v>
      </c>
    </row>
    <row r="82" spans="1:4" x14ac:dyDescent="0.3">
      <c r="A82" t="s">
        <v>92</v>
      </c>
      <c r="B82">
        <v>593</v>
      </c>
      <c r="C82">
        <v>357</v>
      </c>
      <c r="D82" s="1">
        <f t="shared" si="1"/>
        <v>0.62421052631578944</v>
      </c>
    </row>
    <row r="83" spans="1:4" x14ac:dyDescent="0.3">
      <c r="A83" t="s">
        <v>93</v>
      </c>
      <c r="B83">
        <v>677</v>
      </c>
      <c r="C83">
        <v>446</v>
      </c>
      <c r="D83" s="1">
        <f t="shared" si="1"/>
        <v>0.60284951024042743</v>
      </c>
    </row>
    <row r="84" spans="1:4" x14ac:dyDescent="0.3">
      <c r="A84" t="s">
        <v>94</v>
      </c>
      <c r="B84">
        <v>499</v>
      </c>
      <c r="C84">
        <v>422</v>
      </c>
      <c r="D84" s="1">
        <f t="shared" si="1"/>
        <v>0.54180238870792619</v>
      </c>
    </row>
    <row r="85" spans="1:4" x14ac:dyDescent="0.3">
      <c r="A85" t="s">
        <v>95</v>
      </c>
      <c r="B85">
        <v>370</v>
      </c>
      <c r="C85">
        <v>431</v>
      </c>
      <c r="D85" s="1">
        <f t="shared" si="1"/>
        <v>0.46192259675405745</v>
      </c>
    </row>
    <row r="86" spans="1:4" x14ac:dyDescent="0.3">
      <c r="A86" t="s">
        <v>96</v>
      </c>
      <c r="B86">
        <v>453</v>
      </c>
      <c r="C86">
        <v>330</v>
      </c>
      <c r="D86" s="1">
        <f t="shared" si="1"/>
        <v>0.57854406130268199</v>
      </c>
    </row>
    <row r="87" spans="1:4" x14ac:dyDescent="0.3">
      <c r="A87" t="s">
        <v>97</v>
      </c>
      <c r="B87">
        <v>313</v>
      </c>
      <c r="C87">
        <v>548</v>
      </c>
      <c r="D87" s="1">
        <f t="shared" si="1"/>
        <v>0.36353077816492452</v>
      </c>
    </row>
    <row r="88" spans="1:4" x14ac:dyDescent="0.3">
      <c r="A88" t="s">
        <v>98</v>
      </c>
      <c r="B88">
        <v>439</v>
      </c>
      <c r="C88">
        <v>267</v>
      </c>
      <c r="D88" s="1">
        <f t="shared" si="1"/>
        <v>0.62181303116147313</v>
      </c>
    </row>
    <row r="89" spans="1:4" x14ac:dyDescent="0.3">
      <c r="A89" t="s">
        <v>99</v>
      </c>
      <c r="B89">
        <v>359</v>
      </c>
      <c r="C89">
        <v>389</v>
      </c>
      <c r="D89" s="1">
        <f t="shared" si="1"/>
        <v>0.4799465240641711</v>
      </c>
    </row>
    <row r="90" spans="1:4" x14ac:dyDescent="0.3">
      <c r="A90" t="s">
        <v>100</v>
      </c>
      <c r="B90">
        <v>397</v>
      </c>
      <c r="C90">
        <v>390</v>
      </c>
      <c r="D90" s="1">
        <f t="shared" si="1"/>
        <v>0.50444726810673446</v>
      </c>
    </row>
    <row r="91" spans="1:4" x14ac:dyDescent="0.3">
      <c r="A91" t="s">
        <v>101</v>
      </c>
      <c r="B91">
        <v>246</v>
      </c>
      <c r="C91">
        <v>468</v>
      </c>
      <c r="D91" s="1">
        <f t="shared" si="1"/>
        <v>0.34453781512605042</v>
      </c>
    </row>
    <row r="92" spans="1:4" x14ac:dyDescent="0.3">
      <c r="A92" t="s">
        <v>102</v>
      </c>
      <c r="B92">
        <v>162</v>
      </c>
      <c r="C92">
        <v>377</v>
      </c>
      <c r="D92" s="1">
        <f t="shared" si="1"/>
        <v>0.30055658627087201</v>
      </c>
    </row>
    <row r="93" spans="1:4" x14ac:dyDescent="0.3">
      <c r="A93" t="s">
        <v>103</v>
      </c>
      <c r="B93">
        <v>268</v>
      </c>
      <c r="C93">
        <v>288</v>
      </c>
      <c r="D93" s="1">
        <f t="shared" si="1"/>
        <v>0.48201438848920863</v>
      </c>
    </row>
    <row r="94" spans="1:4" x14ac:dyDescent="0.3">
      <c r="A94" t="s">
        <v>104</v>
      </c>
      <c r="B94">
        <v>255</v>
      </c>
      <c r="C94">
        <v>439</v>
      </c>
      <c r="D94" s="1">
        <f t="shared" si="1"/>
        <v>0.36743515850144093</v>
      </c>
    </row>
    <row r="95" spans="1:4" x14ac:dyDescent="0.3">
      <c r="A95" t="s">
        <v>105</v>
      </c>
      <c r="B95">
        <v>290</v>
      </c>
      <c r="C95">
        <v>465</v>
      </c>
      <c r="D95" s="1">
        <f t="shared" si="1"/>
        <v>0.38410596026490068</v>
      </c>
    </row>
    <row r="96" spans="1:4" x14ac:dyDescent="0.3">
      <c r="A96" t="s">
        <v>106</v>
      </c>
      <c r="B96">
        <v>391</v>
      </c>
      <c r="C96">
        <v>354</v>
      </c>
      <c r="D96" s="1">
        <f t="shared" si="1"/>
        <v>0.52483221476510067</v>
      </c>
    </row>
    <row r="97" spans="1:4" x14ac:dyDescent="0.3">
      <c r="A97" t="s">
        <v>107</v>
      </c>
      <c r="B97">
        <v>370</v>
      </c>
      <c r="C97">
        <v>416</v>
      </c>
      <c r="D97" s="1">
        <f t="shared" si="1"/>
        <v>0.47073791348600508</v>
      </c>
    </row>
    <row r="98" spans="1:4" x14ac:dyDescent="0.3">
      <c r="A98" t="s">
        <v>108</v>
      </c>
      <c r="B98">
        <v>313</v>
      </c>
      <c r="C98">
        <v>324</v>
      </c>
      <c r="D98" s="1">
        <f t="shared" si="1"/>
        <v>0.49136577708006279</v>
      </c>
    </row>
    <row r="99" spans="1:4" x14ac:dyDescent="0.3">
      <c r="A99" t="s">
        <v>109</v>
      </c>
      <c r="B99">
        <v>365</v>
      </c>
      <c r="C99">
        <v>423</v>
      </c>
      <c r="D99" s="1">
        <f t="shared" si="1"/>
        <v>0.46319796954314718</v>
      </c>
    </row>
    <row r="100" spans="1:4" x14ac:dyDescent="0.3">
      <c r="A100" t="s">
        <v>110</v>
      </c>
      <c r="B100">
        <v>288</v>
      </c>
      <c r="C100">
        <v>218</v>
      </c>
      <c r="D100" s="1">
        <f t="shared" si="1"/>
        <v>0.56916996047430835</v>
      </c>
    </row>
    <row r="101" spans="1:4" x14ac:dyDescent="0.3">
      <c r="A101" t="s">
        <v>111</v>
      </c>
      <c r="B101">
        <v>369</v>
      </c>
      <c r="C101">
        <v>298</v>
      </c>
      <c r="D101" s="1">
        <f t="shared" si="1"/>
        <v>0.55322338830584705</v>
      </c>
    </row>
    <row r="102" spans="1:4" x14ac:dyDescent="0.3">
      <c r="A102" t="s">
        <v>112</v>
      </c>
      <c r="B102">
        <v>523</v>
      </c>
      <c r="C102">
        <v>351</v>
      </c>
      <c r="D102" s="1">
        <f t="shared" si="1"/>
        <v>0.59839816933638446</v>
      </c>
    </row>
    <row r="103" spans="1:4" x14ac:dyDescent="0.3">
      <c r="A103" t="s">
        <v>113</v>
      </c>
      <c r="B103">
        <v>454</v>
      </c>
      <c r="C103">
        <v>352</v>
      </c>
      <c r="D103" s="1">
        <f t="shared" si="1"/>
        <v>0.56327543424317617</v>
      </c>
    </row>
    <row r="104" spans="1:4" x14ac:dyDescent="0.3">
      <c r="A104" t="s">
        <v>114</v>
      </c>
      <c r="B104">
        <v>273</v>
      </c>
      <c r="C104">
        <v>335</v>
      </c>
      <c r="D104" s="1">
        <f t="shared" si="1"/>
        <v>0.44901315789473684</v>
      </c>
    </row>
    <row r="105" spans="1:4" x14ac:dyDescent="0.3">
      <c r="A105" t="s">
        <v>115</v>
      </c>
      <c r="B105">
        <v>435</v>
      </c>
      <c r="C105">
        <v>362</v>
      </c>
      <c r="D105" s="1">
        <f t="shared" si="1"/>
        <v>0.54579673776662485</v>
      </c>
    </row>
    <row r="106" spans="1:4" x14ac:dyDescent="0.3">
      <c r="A106" t="s">
        <v>116</v>
      </c>
      <c r="B106">
        <v>468</v>
      </c>
      <c r="C106">
        <v>329</v>
      </c>
      <c r="D106" s="1">
        <f t="shared" si="1"/>
        <v>0.58720200752823082</v>
      </c>
    </row>
    <row r="107" spans="1:4" x14ac:dyDescent="0.3">
      <c r="A107" t="s">
        <v>117</v>
      </c>
      <c r="B107">
        <v>306</v>
      </c>
      <c r="C107">
        <v>300</v>
      </c>
      <c r="D107" s="1">
        <f t="shared" si="1"/>
        <v>0.50495049504950495</v>
      </c>
    </row>
    <row r="108" spans="1:4" x14ac:dyDescent="0.3">
      <c r="A108" t="s">
        <v>118</v>
      </c>
      <c r="B108">
        <v>212</v>
      </c>
      <c r="C108">
        <v>393</v>
      </c>
      <c r="D108" s="1">
        <f t="shared" si="1"/>
        <v>0.35041322314049589</v>
      </c>
    </row>
    <row r="109" spans="1:4" x14ac:dyDescent="0.3">
      <c r="A109" t="s">
        <v>119</v>
      </c>
      <c r="B109">
        <v>170</v>
      </c>
      <c r="C109">
        <v>374</v>
      </c>
      <c r="D109" s="1">
        <f t="shared" si="1"/>
        <v>0.3125</v>
      </c>
    </row>
    <row r="110" spans="1:4" x14ac:dyDescent="0.3">
      <c r="A110" t="s">
        <v>120</v>
      </c>
      <c r="B110">
        <v>237</v>
      </c>
      <c r="C110">
        <v>332</v>
      </c>
      <c r="D110" s="1">
        <f t="shared" si="1"/>
        <v>0.41652021089630931</v>
      </c>
    </row>
    <row r="111" spans="1:4" x14ac:dyDescent="0.3">
      <c r="A111" t="s">
        <v>121</v>
      </c>
      <c r="B111">
        <v>448</v>
      </c>
      <c r="C111">
        <v>373</v>
      </c>
      <c r="D111" s="1">
        <f t="shared" si="1"/>
        <v>0.54567600487210721</v>
      </c>
    </row>
    <row r="112" spans="1:4" x14ac:dyDescent="0.3">
      <c r="A112" t="s">
        <v>122</v>
      </c>
      <c r="B112">
        <v>525</v>
      </c>
      <c r="C112">
        <v>397</v>
      </c>
      <c r="D112" s="1">
        <f t="shared" si="1"/>
        <v>0.56941431670281994</v>
      </c>
    </row>
    <row r="113" spans="1:4" x14ac:dyDescent="0.3">
      <c r="A113" t="s">
        <v>123</v>
      </c>
      <c r="B113">
        <v>399</v>
      </c>
      <c r="C113">
        <v>286</v>
      </c>
      <c r="D113" s="1">
        <f t="shared" si="1"/>
        <v>0.58248175182481754</v>
      </c>
    </row>
    <row r="114" spans="1:4" x14ac:dyDescent="0.3">
      <c r="A114" t="s">
        <v>124</v>
      </c>
      <c r="B114">
        <v>349</v>
      </c>
      <c r="C114">
        <v>358</v>
      </c>
      <c r="D114" s="1">
        <f t="shared" si="1"/>
        <v>0.49363507779349364</v>
      </c>
    </row>
    <row r="115" spans="1:4" x14ac:dyDescent="0.3">
      <c r="A115" t="s">
        <v>125</v>
      </c>
      <c r="B115">
        <v>289</v>
      </c>
      <c r="C115">
        <v>355</v>
      </c>
      <c r="D115" s="1">
        <f t="shared" si="1"/>
        <v>0.44875776397515527</v>
      </c>
    </row>
    <row r="116" spans="1:4" x14ac:dyDescent="0.3">
      <c r="A116" t="s">
        <v>126</v>
      </c>
      <c r="B116">
        <v>418</v>
      </c>
      <c r="C116">
        <v>328</v>
      </c>
      <c r="D116" s="1">
        <f t="shared" si="1"/>
        <v>0.56032171581769441</v>
      </c>
    </row>
    <row r="117" spans="1:4" x14ac:dyDescent="0.3">
      <c r="A117" t="s">
        <v>127</v>
      </c>
      <c r="B117">
        <v>295</v>
      </c>
      <c r="C117">
        <v>409</v>
      </c>
      <c r="D117" s="1">
        <f t="shared" si="1"/>
        <v>0.41903409090909088</v>
      </c>
    </row>
    <row r="118" spans="1:4" x14ac:dyDescent="0.3">
      <c r="A118" t="s">
        <v>128</v>
      </c>
      <c r="B118">
        <v>345</v>
      </c>
      <c r="C118">
        <v>447</v>
      </c>
      <c r="D118" s="1">
        <f t="shared" si="1"/>
        <v>0.43560606060606061</v>
      </c>
    </row>
    <row r="119" spans="1:4" x14ac:dyDescent="0.3">
      <c r="A119" t="s">
        <v>129</v>
      </c>
      <c r="B119">
        <v>393</v>
      </c>
      <c r="C119">
        <v>272</v>
      </c>
      <c r="D119" s="1">
        <f t="shared" si="1"/>
        <v>0.5909774436090226</v>
      </c>
    </row>
    <row r="120" spans="1:4" x14ac:dyDescent="0.3">
      <c r="A120" t="s">
        <v>130</v>
      </c>
      <c r="B120">
        <v>618</v>
      </c>
      <c r="C120">
        <v>289</v>
      </c>
      <c r="D120" s="1">
        <f t="shared" si="1"/>
        <v>0.68136714443219404</v>
      </c>
    </row>
    <row r="121" spans="1:4" x14ac:dyDescent="0.3">
      <c r="A121" t="s">
        <v>131</v>
      </c>
      <c r="B121">
        <v>370</v>
      </c>
      <c r="C121">
        <v>346</v>
      </c>
      <c r="D121" s="1">
        <f t="shared" si="1"/>
        <v>0.51675977653631289</v>
      </c>
    </row>
    <row r="122" spans="1:4" x14ac:dyDescent="0.3">
      <c r="A122" t="s">
        <v>132</v>
      </c>
      <c r="B122">
        <v>370</v>
      </c>
      <c r="C122">
        <v>261</v>
      </c>
      <c r="D122" s="1">
        <f t="shared" si="1"/>
        <v>0.58637083993660855</v>
      </c>
    </row>
    <row r="123" spans="1:4" x14ac:dyDescent="0.3">
      <c r="A123" t="s">
        <v>133</v>
      </c>
      <c r="B123">
        <v>388</v>
      </c>
      <c r="C123">
        <v>403</v>
      </c>
      <c r="D123" s="1">
        <f t="shared" si="1"/>
        <v>0.49051833122629585</v>
      </c>
    </row>
    <row r="124" spans="1:4" x14ac:dyDescent="0.3">
      <c r="A124" t="s">
        <v>134</v>
      </c>
      <c r="B124">
        <v>427</v>
      </c>
      <c r="C124">
        <v>433</v>
      </c>
      <c r="D124" s="1">
        <f t="shared" si="1"/>
        <v>0.49651162790697673</v>
      </c>
    </row>
    <row r="125" spans="1:4" x14ac:dyDescent="0.3">
      <c r="A125" t="s">
        <v>135</v>
      </c>
      <c r="B125">
        <v>369</v>
      </c>
      <c r="C125">
        <v>229</v>
      </c>
      <c r="D125" s="1">
        <f t="shared" si="1"/>
        <v>0.617056856187291</v>
      </c>
    </row>
    <row r="126" spans="1:4" x14ac:dyDescent="0.3">
      <c r="A126" t="s">
        <v>136</v>
      </c>
      <c r="B126">
        <v>488</v>
      </c>
      <c r="C126">
        <v>303</v>
      </c>
      <c r="D126" s="1">
        <f t="shared" si="1"/>
        <v>0.61694058154235143</v>
      </c>
    </row>
    <row r="127" spans="1:4" x14ac:dyDescent="0.3">
      <c r="A127" t="s">
        <v>137</v>
      </c>
      <c r="B127">
        <v>483</v>
      </c>
      <c r="C127">
        <v>326</v>
      </c>
      <c r="D127" s="1">
        <f t="shared" si="1"/>
        <v>0.59703337453646477</v>
      </c>
    </row>
    <row r="128" spans="1:4" x14ac:dyDescent="0.3">
      <c r="A128" t="s">
        <v>138</v>
      </c>
      <c r="B128">
        <v>253</v>
      </c>
      <c r="C128">
        <v>334</v>
      </c>
      <c r="D128" s="1">
        <f t="shared" si="1"/>
        <v>0.43100511073253833</v>
      </c>
    </row>
    <row r="129" spans="1:4" x14ac:dyDescent="0.3">
      <c r="A129" t="s">
        <v>139</v>
      </c>
      <c r="B129">
        <v>416</v>
      </c>
      <c r="C129">
        <v>449</v>
      </c>
      <c r="D129" s="1">
        <f t="shared" si="1"/>
        <v>0.48092485549132946</v>
      </c>
    </row>
    <row r="130" spans="1:4" x14ac:dyDescent="0.3">
      <c r="A130" t="s">
        <v>140</v>
      </c>
      <c r="B130">
        <v>386</v>
      </c>
      <c r="C130">
        <v>294</v>
      </c>
      <c r="D130" s="1">
        <f t="shared" si="1"/>
        <v>0.56764705882352939</v>
      </c>
    </row>
    <row r="131" spans="1:4" x14ac:dyDescent="0.3">
      <c r="A131" t="s">
        <v>141</v>
      </c>
      <c r="B131">
        <v>248</v>
      </c>
      <c r="C131">
        <v>264</v>
      </c>
      <c r="D131" s="1">
        <f t="shared" ref="D131" si="2">B131/(B131+C131)</f>
        <v>0.484375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5F29A4-4A4C-4B43-BD93-FBB9C5C2AC7B}">
  <dimension ref="A1:I131"/>
  <sheetViews>
    <sheetView tabSelected="1" workbookViewId="0">
      <selection activeCell="G1" sqref="G1"/>
    </sheetView>
  </sheetViews>
  <sheetFormatPr defaultRowHeight="14.4" x14ac:dyDescent="0.3"/>
  <cols>
    <col min="1" max="1" width="5" bestFit="1" customWidth="1"/>
    <col min="2" max="2" width="17.88671875" bestFit="1" customWidth="1"/>
    <col min="3" max="6" width="8.88671875" style="1"/>
    <col min="8" max="8" width="24.109375" bestFit="1" customWidth="1"/>
  </cols>
  <sheetData>
    <row r="1" spans="1:9" x14ac:dyDescent="0.3">
      <c r="A1" t="s">
        <v>237</v>
      </c>
      <c r="B1" t="s">
        <v>3</v>
      </c>
      <c r="C1" s="1" t="s">
        <v>238</v>
      </c>
      <c r="D1" s="1" t="s">
        <v>239</v>
      </c>
      <c r="E1" s="1" t="s">
        <v>240</v>
      </c>
      <c r="F1" s="1" t="s">
        <v>241</v>
      </c>
      <c r="H1" t="s">
        <v>242</v>
      </c>
      <c r="I1" s="1">
        <f>(F2-F131)/13</f>
        <v>3.4176678000666282E-2</v>
      </c>
    </row>
    <row r="2" spans="1:9" x14ac:dyDescent="0.3">
      <c r="A2">
        <v>1</v>
      </c>
      <c r="B2" t="s">
        <v>34</v>
      </c>
      <c r="C2" s="1">
        <v>1</v>
      </c>
      <c r="D2" s="1">
        <v>0.65513009327442318</v>
      </c>
      <c r="E2" s="1">
        <v>0.77119628339140534</v>
      </c>
      <c r="F2" s="1">
        <f>(0.25*C2)+(0.5*D2)+(0.25*E2)</f>
        <v>0.77036411748506284</v>
      </c>
      <c r="H2" t="s">
        <v>243</v>
      </c>
      <c r="I2" s="1">
        <f>F2-I1</f>
        <v>0.73618743948439658</v>
      </c>
    </row>
    <row r="3" spans="1:9" x14ac:dyDescent="0.3">
      <c r="A3">
        <v>2</v>
      </c>
      <c r="B3" t="s">
        <v>14</v>
      </c>
      <c r="C3" s="1">
        <v>0.93333333333333335</v>
      </c>
      <c r="D3" s="1">
        <v>0.63357407765077245</v>
      </c>
      <c r="E3" s="1">
        <v>0.71623036649214655</v>
      </c>
      <c r="F3" s="1">
        <f>(0.25*C3)+(0.5*D3)+(0.25*E3)</f>
        <v>0.72917796378175614</v>
      </c>
    </row>
    <row r="4" spans="1:9" x14ac:dyDescent="0.3">
      <c r="A4">
        <v>3</v>
      </c>
      <c r="B4" t="s">
        <v>90</v>
      </c>
      <c r="C4" s="1">
        <v>0.92307692307692313</v>
      </c>
      <c r="D4" s="1">
        <v>0.60241508827067214</v>
      </c>
      <c r="E4" s="1">
        <v>0.63255813953488371</v>
      </c>
      <c r="F4" s="1">
        <f>(0.25*C4)+(0.5*D4)+(0.25*E4)</f>
        <v>0.69011630978828775</v>
      </c>
      <c r="H4" t="s">
        <v>306</v>
      </c>
    </row>
    <row r="5" spans="1:9" x14ac:dyDescent="0.3">
      <c r="A5">
        <v>4</v>
      </c>
      <c r="B5" t="s">
        <v>47</v>
      </c>
      <c r="C5" s="1">
        <v>0.7857142857142857</v>
      </c>
      <c r="D5" s="1">
        <v>0.63643507198213156</v>
      </c>
      <c r="E5" s="1">
        <v>0.66332916145181475</v>
      </c>
      <c r="F5" s="1">
        <f>(0.25*C5)+(0.5*D5)+(0.25*E5)</f>
        <v>0.68047839778259089</v>
      </c>
      <c r="H5" t="s">
        <v>307</v>
      </c>
    </row>
    <row r="6" spans="1:9" x14ac:dyDescent="0.3">
      <c r="A6">
        <v>5</v>
      </c>
      <c r="B6" t="s">
        <v>92</v>
      </c>
      <c r="C6" s="1">
        <v>0.9285714285714286</v>
      </c>
      <c r="D6" s="1">
        <v>0.54705182300119004</v>
      </c>
      <c r="E6" s="1">
        <v>0.62421052631578944</v>
      </c>
      <c r="F6" s="1">
        <f>(0.25*C6)+(0.5*D6)+(0.25*E6)</f>
        <v>0.66172140022239956</v>
      </c>
      <c r="H6" t="s">
        <v>308</v>
      </c>
    </row>
    <row r="7" spans="1:9" x14ac:dyDescent="0.3">
      <c r="A7">
        <v>6</v>
      </c>
      <c r="B7" t="s">
        <v>93</v>
      </c>
      <c r="C7" s="1">
        <v>0.8571428571428571</v>
      </c>
      <c r="D7" s="1">
        <v>0.58988807559738199</v>
      </c>
      <c r="E7" s="1">
        <v>0.60284951024042743</v>
      </c>
      <c r="F7" s="1">
        <f>(0.25*C7)+(0.5*D7)+(0.25*E7)</f>
        <v>0.65994212964451204</v>
      </c>
    </row>
    <row r="8" spans="1:9" x14ac:dyDescent="0.3">
      <c r="A8">
        <v>7</v>
      </c>
      <c r="B8" t="s">
        <v>30</v>
      </c>
      <c r="C8" s="1">
        <v>0.92307692307692313</v>
      </c>
      <c r="D8" s="1">
        <v>0.52990235153447585</v>
      </c>
      <c r="E8" s="1">
        <v>0.65577596266044336</v>
      </c>
      <c r="F8" s="1">
        <f>(0.25*C8)+(0.5*D8)+(0.25*E8)</f>
        <v>0.65966439720157954</v>
      </c>
      <c r="H8" t="s">
        <v>309</v>
      </c>
    </row>
    <row r="9" spans="1:9" x14ac:dyDescent="0.3">
      <c r="A9">
        <v>8</v>
      </c>
      <c r="B9" t="s">
        <v>42</v>
      </c>
      <c r="C9" s="1">
        <v>0.76923076923076927</v>
      </c>
      <c r="D9" s="1">
        <v>0.61107068401068554</v>
      </c>
      <c r="E9" s="1">
        <v>0.63636363636363635</v>
      </c>
      <c r="F9" s="1">
        <f>(0.25*C9)+(0.5*D9)+(0.25*E9)</f>
        <v>0.65693394340394418</v>
      </c>
    </row>
    <row r="10" spans="1:9" x14ac:dyDescent="0.3">
      <c r="A10">
        <v>9</v>
      </c>
      <c r="B10" t="s">
        <v>15</v>
      </c>
      <c r="C10" s="1">
        <v>0.84615384615384615</v>
      </c>
      <c r="D10" s="1">
        <v>0.5331790123456791</v>
      </c>
      <c r="E10" s="1">
        <v>0.70699708454810495</v>
      </c>
      <c r="F10" s="1">
        <f>(0.25*C10)+(0.5*D10)+(0.25*E10)</f>
        <v>0.65487723884832727</v>
      </c>
    </row>
    <row r="11" spans="1:9" x14ac:dyDescent="0.3">
      <c r="A11">
        <v>10</v>
      </c>
      <c r="B11" t="s">
        <v>64</v>
      </c>
      <c r="C11" s="1">
        <v>0.76923076923076927</v>
      </c>
      <c r="D11" s="1">
        <v>0.61926143780570275</v>
      </c>
      <c r="E11" s="1">
        <v>0.59801136363636365</v>
      </c>
      <c r="F11" s="1">
        <f>(0.25*C11)+(0.5*D11)+(0.25*E11)</f>
        <v>0.65144125211963466</v>
      </c>
    </row>
    <row r="12" spans="1:9" x14ac:dyDescent="0.3">
      <c r="A12">
        <v>11</v>
      </c>
      <c r="B12" t="s">
        <v>116</v>
      </c>
      <c r="C12" s="1">
        <v>0.69230769230769229</v>
      </c>
      <c r="D12" s="1">
        <v>0.65753687839669439</v>
      </c>
      <c r="E12" s="1">
        <v>0.58720200752823082</v>
      </c>
      <c r="F12" s="1">
        <f>(0.25*C12)+(0.5*D12)+(0.25*E12)</f>
        <v>0.64864586415732806</v>
      </c>
    </row>
    <row r="13" spans="1:9" x14ac:dyDescent="0.3">
      <c r="A13">
        <v>12</v>
      </c>
      <c r="B13" t="s">
        <v>20</v>
      </c>
      <c r="C13" s="1">
        <v>0.84615384615384615</v>
      </c>
      <c r="D13" s="1">
        <v>0.54772502109560017</v>
      </c>
      <c r="E13" s="1">
        <v>0.64939024390243905</v>
      </c>
      <c r="F13" s="1">
        <f>(0.25*C13)+(0.5*D13)+(0.25*E13)</f>
        <v>0.64774853306187141</v>
      </c>
    </row>
    <row r="14" spans="1:9" x14ac:dyDescent="0.3">
      <c r="A14">
        <v>13</v>
      </c>
      <c r="B14" t="s">
        <v>73</v>
      </c>
      <c r="C14" s="1">
        <v>0.76923076923076927</v>
      </c>
      <c r="D14" s="1">
        <v>0.58623134788506592</v>
      </c>
      <c r="E14" s="1">
        <v>0.64456981664315938</v>
      </c>
      <c r="F14" s="1">
        <f>(0.25*C14)+(0.5*D14)+(0.25*E14)</f>
        <v>0.64656582041101518</v>
      </c>
    </row>
    <row r="15" spans="1:9" x14ac:dyDescent="0.3">
      <c r="A15">
        <v>14</v>
      </c>
      <c r="B15" t="s">
        <v>46</v>
      </c>
      <c r="C15" s="1">
        <v>0.8571428571428571</v>
      </c>
      <c r="D15" s="1">
        <v>0.50805860805860803</v>
      </c>
      <c r="E15" s="1">
        <v>0.71010248901903372</v>
      </c>
      <c r="F15" s="1">
        <f>(0.25*C15)+(0.5*D15)+(0.25*E15)</f>
        <v>0.64584064056977675</v>
      </c>
    </row>
    <row r="16" spans="1:9" x14ac:dyDescent="0.3">
      <c r="A16">
        <v>15</v>
      </c>
      <c r="B16" t="s">
        <v>60</v>
      </c>
      <c r="C16" s="1">
        <v>0.76923076923076927</v>
      </c>
      <c r="D16" s="1">
        <v>0.58038556112111284</v>
      </c>
      <c r="E16" s="1">
        <v>0.61238938053097347</v>
      </c>
      <c r="F16" s="1">
        <f>(0.25*C16)+(0.5*D16)+(0.25*E16)</f>
        <v>0.63559781800099202</v>
      </c>
    </row>
    <row r="17" spans="1:6" x14ac:dyDescent="0.3">
      <c r="A17">
        <v>16</v>
      </c>
      <c r="B17" t="s">
        <v>136</v>
      </c>
      <c r="C17" s="1">
        <v>0.84615384615384615</v>
      </c>
      <c r="D17" s="1">
        <v>0.53707380233059998</v>
      </c>
      <c r="E17" s="1">
        <v>0.61694058154235143</v>
      </c>
      <c r="F17" s="1">
        <f>(0.25*C17)+(0.5*D17)+(0.25*E17)</f>
        <v>0.63431050808934941</v>
      </c>
    </row>
    <row r="18" spans="1:6" x14ac:dyDescent="0.3">
      <c r="A18">
        <v>17</v>
      </c>
      <c r="B18" t="s">
        <v>33</v>
      </c>
      <c r="C18" s="1">
        <v>0.84615384615384615</v>
      </c>
      <c r="D18" s="1">
        <v>0.51070217611154034</v>
      </c>
      <c r="E18" s="1">
        <v>0.6696165191740413</v>
      </c>
      <c r="F18" s="1">
        <f>(0.25*C18)+(0.5*D18)+(0.25*E18)</f>
        <v>0.63429367938774206</v>
      </c>
    </row>
    <row r="19" spans="1:6" x14ac:dyDescent="0.3">
      <c r="A19">
        <v>18</v>
      </c>
      <c r="B19" t="s">
        <v>78</v>
      </c>
      <c r="C19" s="1">
        <v>0.61538461538461542</v>
      </c>
      <c r="D19" s="1">
        <v>0.61854011445848178</v>
      </c>
      <c r="E19" s="1">
        <v>0.68450184501845024</v>
      </c>
      <c r="F19" s="1">
        <f>(0.25*C19)+(0.5*D19)+(0.25*E19)</f>
        <v>0.63424167233000728</v>
      </c>
    </row>
    <row r="20" spans="1:6" x14ac:dyDescent="0.3">
      <c r="A20">
        <v>19</v>
      </c>
      <c r="B20" t="s">
        <v>112</v>
      </c>
      <c r="C20" s="1">
        <v>0.76923076923076927</v>
      </c>
      <c r="D20" s="1">
        <v>0.57394726485635583</v>
      </c>
      <c r="E20" s="1">
        <v>0.59839816933638446</v>
      </c>
      <c r="F20" s="1">
        <f>(0.25*C20)+(0.5*D20)+(0.25*E20)</f>
        <v>0.62888086706996638</v>
      </c>
    </row>
    <row r="21" spans="1:6" x14ac:dyDescent="0.3">
      <c r="A21">
        <v>20</v>
      </c>
      <c r="B21" t="s">
        <v>135</v>
      </c>
      <c r="C21" s="1">
        <v>0.7142857142857143</v>
      </c>
      <c r="D21" s="1">
        <v>0.588513374318273</v>
      </c>
      <c r="E21" s="1">
        <v>0.617056856187291</v>
      </c>
      <c r="F21" s="1">
        <f>(0.25*C21)+(0.5*D21)+(0.25*E21)</f>
        <v>0.62709232977738782</v>
      </c>
    </row>
    <row r="22" spans="1:6" x14ac:dyDescent="0.3">
      <c r="A22">
        <v>21</v>
      </c>
      <c r="B22" t="s">
        <v>130</v>
      </c>
      <c r="C22" s="1">
        <v>0.84615384615384615</v>
      </c>
      <c r="D22" s="1">
        <v>0.4820864583055311</v>
      </c>
      <c r="E22" s="1">
        <v>0.68136714443219404</v>
      </c>
      <c r="F22" s="1">
        <f>(0.25*C22)+(0.5*D22)+(0.25*E22)</f>
        <v>0.62292347679927562</v>
      </c>
    </row>
    <row r="23" spans="1:6" x14ac:dyDescent="0.3">
      <c r="A23">
        <v>22</v>
      </c>
      <c r="B23" t="s">
        <v>24</v>
      </c>
      <c r="C23" s="1">
        <v>0.76923076923076927</v>
      </c>
      <c r="D23" s="1">
        <v>0.54262969464624977</v>
      </c>
      <c r="E23" s="1">
        <v>0.61579651941097724</v>
      </c>
      <c r="F23" s="1">
        <f>(0.25*C23)+(0.5*D23)+(0.25*E23)</f>
        <v>0.61757166948356157</v>
      </c>
    </row>
    <row r="24" spans="1:6" x14ac:dyDescent="0.3">
      <c r="A24">
        <v>23</v>
      </c>
      <c r="B24" t="s">
        <v>21</v>
      </c>
      <c r="C24" s="1">
        <v>0.61538461538461542</v>
      </c>
      <c r="D24" s="1">
        <v>0.60567302194660688</v>
      </c>
      <c r="E24" s="1">
        <v>0.61751152073732718</v>
      </c>
      <c r="F24" s="1">
        <f>(0.25*C24)+(0.5*D24)+(0.25*E24)</f>
        <v>0.61106054500378915</v>
      </c>
    </row>
    <row r="25" spans="1:6" x14ac:dyDescent="0.3">
      <c r="A25">
        <v>24</v>
      </c>
      <c r="B25" t="s">
        <v>98</v>
      </c>
      <c r="C25" s="1">
        <v>0.69230769230769229</v>
      </c>
      <c r="D25" s="1">
        <v>0.56495337690631808</v>
      </c>
      <c r="E25" s="1">
        <v>0.62181303116147313</v>
      </c>
      <c r="F25" s="1">
        <f>(0.25*C25)+(0.5*D25)+(0.25*E25)</f>
        <v>0.61100686932045045</v>
      </c>
    </row>
    <row r="26" spans="1:6" x14ac:dyDescent="0.3">
      <c r="A26">
        <v>25</v>
      </c>
      <c r="B26" t="s">
        <v>55</v>
      </c>
      <c r="C26" s="1">
        <v>0.69230769230769229</v>
      </c>
      <c r="D26" s="1">
        <v>0.54896737259970951</v>
      </c>
      <c r="E26" s="1">
        <v>0.6367924528301887</v>
      </c>
      <c r="F26" s="1">
        <f>(0.25*C26)+(0.5*D26)+(0.25*E26)</f>
        <v>0.60675872258432495</v>
      </c>
    </row>
    <row r="27" spans="1:6" x14ac:dyDescent="0.3">
      <c r="A27">
        <v>26</v>
      </c>
      <c r="B27" t="s">
        <v>48</v>
      </c>
      <c r="C27" s="1">
        <v>0.76923076923076927</v>
      </c>
      <c r="D27" s="1">
        <v>0.53108352276038939</v>
      </c>
      <c r="E27" s="1">
        <v>0.58579881656804733</v>
      </c>
      <c r="F27" s="1">
        <f>(0.25*C27)+(0.5*D27)+(0.25*E27)</f>
        <v>0.60429915782989885</v>
      </c>
    </row>
    <row r="28" spans="1:6" x14ac:dyDescent="0.3">
      <c r="A28">
        <v>27</v>
      </c>
      <c r="B28" t="s">
        <v>111</v>
      </c>
      <c r="C28" s="1">
        <v>0.69230769230769229</v>
      </c>
      <c r="D28" s="1">
        <v>0.58468394081180619</v>
      </c>
      <c r="E28" s="1">
        <v>0.55322338830584705</v>
      </c>
      <c r="F28" s="1">
        <f>(0.25*C28)+(0.5*D28)+(0.25*E28)</f>
        <v>0.60372474055928793</v>
      </c>
    </row>
    <row r="29" spans="1:6" x14ac:dyDescent="0.3">
      <c r="A29">
        <v>28</v>
      </c>
      <c r="B29" t="s">
        <v>123</v>
      </c>
      <c r="C29" s="1">
        <v>0.76923076923076927</v>
      </c>
      <c r="D29" s="1">
        <v>0.53150958856739061</v>
      </c>
      <c r="E29" s="1">
        <v>0.58248175182481754</v>
      </c>
      <c r="F29" s="1">
        <f>(0.25*C29)+(0.5*D29)+(0.25*E29)</f>
        <v>0.60368292454759198</v>
      </c>
    </row>
    <row r="30" spans="1:6" x14ac:dyDescent="0.3">
      <c r="A30">
        <v>29</v>
      </c>
      <c r="B30" t="s">
        <v>137</v>
      </c>
      <c r="C30" s="1">
        <v>0.66666666666666663</v>
      </c>
      <c r="D30" s="1">
        <v>0.57280487196126384</v>
      </c>
      <c r="E30" s="1">
        <v>0.59703337453646477</v>
      </c>
      <c r="F30" s="1">
        <f>(0.25*C30)+(0.5*D30)+(0.25*E30)</f>
        <v>0.60232744628141477</v>
      </c>
    </row>
    <row r="31" spans="1:6" x14ac:dyDescent="0.3">
      <c r="A31">
        <v>30</v>
      </c>
      <c r="B31" t="s">
        <v>79</v>
      </c>
      <c r="C31" s="1">
        <v>0.61538461538461542</v>
      </c>
      <c r="D31" s="1">
        <v>0.59157671022452296</v>
      </c>
      <c r="E31" s="1">
        <v>0.58983890954151175</v>
      </c>
      <c r="F31" s="1">
        <f>(0.25*C31)+(0.5*D31)+(0.25*E31)</f>
        <v>0.59709423634379322</v>
      </c>
    </row>
    <row r="32" spans="1:6" x14ac:dyDescent="0.3">
      <c r="A32">
        <v>31</v>
      </c>
      <c r="B32" t="s">
        <v>129</v>
      </c>
      <c r="C32" s="1">
        <v>0.6428571428571429</v>
      </c>
      <c r="D32" s="1">
        <v>0.57361213598981886</v>
      </c>
      <c r="E32" s="1">
        <v>0.5909774436090226</v>
      </c>
      <c r="F32" s="1">
        <f>(0.25*C32)+(0.5*D32)+(0.25*E32)</f>
        <v>0.59526471461145081</v>
      </c>
    </row>
    <row r="33" spans="1:6" x14ac:dyDescent="0.3">
      <c r="A33">
        <v>32</v>
      </c>
      <c r="B33" t="s">
        <v>86</v>
      </c>
      <c r="C33" s="1">
        <v>0.69230769230769229</v>
      </c>
      <c r="D33" s="1">
        <v>0.55499034146032511</v>
      </c>
      <c r="E33" s="1">
        <v>0.5759162303664922</v>
      </c>
      <c r="F33" s="1">
        <f>(0.25*C33)+(0.5*D33)+(0.25*E33)</f>
        <v>0.59455115139870873</v>
      </c>
    </row>
    <row r="34" spans="1:6" x14ac:dyDescent="0.3">
      <c r="A34">
        <v>33</v>
      </c>
      <c r="B34" t="s">
        <v>115</v>
      </c>
      <c r="C34" s="1">
        <v>0.7142857142857143</v>
      </c>
      <c r="D34" s="1">
        <v>0.55118477593615711</v>
      </c>
      <c r="E34" s="1">
        <v>0.54579673776662485</v>
      </c>
      <c r="F34" s="1">
        <f>(0.25*C34)+(0.5*D34)+(0.25*E34)</f>
        <v>0.59061300098116332</v>
      </c>
    </row>
    <row r="35" spans="1:6" x14ac:dyDescent="0.3">
      <c r="A35">
        <v>34</v>
      </c>
      <c r="B35" t="s">
        <v>126</v>
      </c>
      <c r="C35" s="1">
        <v>0.7857142857142857</v>
      </c>
      <c r="D35" s="1">
        <v>0.49784213037012098</v>
      </c>
      <c r="E35" s="1">
        <v>0.56032171581769441</v>
      </c>
      <c r="F35" s="1">
        <f>(0.25*C35)+(0.5*D35)+(0.25*E35)</f>
        <v>0.58543006556805555</v>
      </c>
    </row>
    <row r="36" spans="1:6" x14ac:dyDescent="0.3">
      <c r="A36">
        <v>35</v>
      </c>
      <c r="B36" t="s">
        <v>39</v>
      </c>
      <c r="C36" s="1">
        <v>0.61538461538461542</v>
      </c>
      <c r="D36" s="1">
        <v>0.59711434354846304</v>
      </c>
      <c r="E36" s="1">
        <v>0.51761517615176156</v>
      </c>
      <c r="F36" s="1">
        <f>(0.25*C36)+(0.5*D36)+(0.25*E36)</f>
        <v>0.58180711965832577</v>
      </c>
    </row>
    <row r="37" spans="1:6" x14ac:dyDescent="0.3">
      <c r="A37">
        <v>36</v>
      </c>
      <c r="B37" t="s">
        <v>91</v>
      </c>
      <c r="C37" s="1">
        <v>0.69230769230769229</v>
      </c>
      <c r="D37" s="1">
        <v>0.49664974051226096</v>
      </c>
      <c r="E37" s="1">
        <v>0.61950059453032102</v>
      </c>
      <c r="F37" s="1">
        <f>(0.25*C37)+(0.5*D37)+(0.25*E37)</f>
        <v>0.57627694196563384</v>
      </c>
    </row>
    <row r="38" spans="1:6" x14ac:dyDescent="0.3">
      <c r="A38">
        <v>37</v>
      </c>
      <c r="B38" t="s">
        <v>56</v>
      </c>
      <c r="C38" s="1">
        <v>0.61538461538461542</v>
      </c>
      <c r="D38" s="1">
        <v>0.57485125612225274</v>
      </c>
      <c r="E38" s="1">
        <v>0.53869969040247678</v>
      </c>
      <c r="F38" s="1">
        <f>(0.25*C38)+(0.5*D38)+(0.25*E38)</f>
        <v>0.57594670450789942</v>
      </c>
    </row>
    <row r="39" spans="1:6" x14ac:dyDescent="0.3">
      <c r="A39">
        <v>38</v>
      </c>
      <c r="B39" t="s">
        <v>89</v>
      </c>
      <c r="C39" s="1">
        <v>0.6428571428571429</v>
      </c>
      <c r="D39" s="1">
        <v>0.57344387295771782</v>
      </c>
      <c r="E39" s="1">
        <v>0.51054216867469882</v>
      </c>
      <c r="F39" s="1">
        <f>(0.25*C39)+(0.5*D39)+(0.25*E39)</f>
        <v>0.57507176436181928</v>
      </c>
    </row>
    <row r="40" spans="1:6" x14ac:dyDescent="0.3">
      <c r="A40">
        <v>39</v>
      </c>
      <c r="B40" t="s">
        <v>96</v>
      </c>
      <c r="C40" s="1">
        <v>0.69230769230769229</v>
      </c>
      <c r="D40" s="1">
        <v>0.51464865787141767</v>
      </c>
      <c r="E40" s="1">
        <v>0.57854406130268199</v>
      </c>
      <c r="F40" s="1">
        <f>(0.25*C40)+(0.5*D40)+(0.25*E40)</f>
        <v>0.5750372673383024</v>
      </c>
    </row>
    <row r="41" spans="1:6" x14ac:dyDescent="0.3">
      <c r="A41">
        <v>40</v>
      </c>
      <c r="B41" t="s">
        <v>106</v>
      </c>
      <c r="C41" s="1">
        <v>0.53846153846153844</v>
      </c>
      <c r="D41" s="1">
        <v>0.6172412382938699</v>
      </c>
      <c r="E41" s="1">
        <v>0.52483221476510067</v>
      </c>
      <c r="F41" s="1">
        <f>(0.25*C41)+(0.5*D41)+(0.25*E41)</f>
        <v>0.57444405745359473</v>
      </c>
    </row>
    <row r="42" spans="1:6" x14ac:dyDescent="0.3">
      <c r="A42">
        <v>41</v>
      </c>
      <c r="B42" t="s">
        <v>25</v>
      </c>
      <c r="C42" s="1">
        <v>0.58333333333333337</v>
      </c>
      <c r="D42" s="1">
        <v>0.5716348034698715</v>
      </c>
      <c r="E42" s="1">
        <v>0.55491329479768781</v>
      </c>
      <c r="F42" s="1">
        <f>(0.25*C42)+(0.5*D42)+(0.25*E42)</f>
        <v>0.57037905876769113</v>
      </c>
    </row>
    <row r="43" spans="1:6" x14ac:dyDescent="0.3">
      <c r="A43">
        <v>42</v>
      </c>
      <c r="B43" t="s">
        <v>28</v>
      </c>
      <c r="C43" s="1">
        <v>0.7142857142857143</v>
      </c>
      <c r="D43" s="1">
        <v>0.48948182854733774</v>
      </c>
      <c r="E43" s="1">
        <v>0.5714285714285714</v>
      </c>
      <c r="F43" s="1">
        <f>(0.25*C43)+(0.5*D43)+(0.25*E43)</f>
        <v>0.56616948570224035</v>
      </c>
    </row>
    <row r="44" spans="1:6" x14ac:dyDescent="0.3">
      <c r="A44">
        <v>43</v>
      </c>
      <c r="B44" t="s">
        <v>99</v>
      </c>
      <c r="C44" s="1">
        <v>0.5</v>
      </c>
      <c r="D44" s="1">
        <v>0.63944689422396428</v>
      </c>
      <c r="E44" s="1">
        <v>0.4799465240641711</v>
      </c>
      <c r="F44" s="1">
        <f>(0.25*C44)+(0.5*D44)+(0.25*E44)</f>
        <v>0.56471007812802487</v>
      </c>
    </row>
    <row r="45" spans="1:6" x14ac:dyDescent="0.3">
      <c r="A45">
        <v>44</v>
      </c>
      <c r="B45" t="s">
        <v>132</v>
      </c>
      <c r="C45" s="1">
        <v>0.61538461538461542</v>
      </c>
      <c r="D45" s="1">
        <v>0.52455401884145114</v>
      </c>
      <c r="E45" s="1">
        <v>0.58637083993660855</v>
      </c>
      <c r="F45" s="1">
        <f>(0.25*C45)+(0.5*D45)+(0.25*E45)</f>
        <v>0.56271587325103156</v>
      </c>
    </row>
    <row r="46" spans="1:6" x14ac:dyDescent="0.3">
      <c r="A46">
        <v>45</v>
      </c>
      <c r="B46" t="s">
        <v>67</v>
      </c>
      <c r="C46" s="1">
        <v>0.69230769230769229</v>
      </c>
      <c r="D46" s="1">
        <v>0.49380613650742972</v>
      </c>
      <c r="E46" s="1">
        <v>0.56374807987711217</v>
      </c>
      <c r="F46" s="1">
        <f>(0.25*C46)+(0.5*D46)+(0.25*E46)</f>
        <v>0.560917011299916</v>
      </c>
    </row>
    <row r="47" spans="1:6" x14ac:dyDescent="0.3">
      <c r="A47">
        <v>46</v>
      </c>
      <c r="B47" t="s">
        <v>71</v>
      </c>
      <c r="C47" s="1">
        <v>0.53846153846153844</v>
      </c>
      <c r="D47" s="1">
        <v>0.55209461899602752</v>
      </c>
      <c r="E47" s="1">
        <v>0.59649122807017541</v>
      </c>
      <c r="F47" s="1">
        <f>(0.25*C47)+(0.5*D47)+(0.25*E47)</f>
        <v>0.55978550113094228</v>
      </c>
    </row>
    <row r="48" spans="1:6" x14ac:dyDescent="0.3">
      <c r="A48">
        <v>47</v>
      </c>
      <c r="B48" t="s">
        <v>113</v>
      </c>
      <c r="C48" s="1">
        <v>0.61538461538461542</v>
      </c>
      <c r="D48" s="1">
        <v>0.52786172161172162</v>
      </c>
      <c r="E48" s="1">
        <v>0.56327543424317617</v>
      </c>
      <c r="F48" s="1">
        <f>(0.25*C48)+(0.5*D48)+(0.25*E48)</f>
        <v>0.55859587321280868</v>
      </c>
    </row>
    <row r="49" spans="1:6" x14ac:dyDescent="0.3">
      <c r="A49">
        <v>48</v>
      </c>
      <c r="B49" t="s">
        <v>27</v>
      </c>
      <c r="C49" s="1">
        <v>0.53846153846153844</v>
      </c>
      <c r="D49" s="1">
        <v>0.5589519945909398</v>
      </c>
      <c r="E49" s="1">
        <v>0.560126582278481</v>
      </c>
      <c r="F49" s="1">
        <f>(0.25*C49)+(0.5*D49)+(0.25*E49)</f>
        <v>0.55412302748047471</v>
      </c>
    </row>
    <row r="50" spans="1:6" x14ac:dyDescent="0.3">
      <c r="A50">
        <v>49</v>
      </c>
      <c r="B50" t="s">
        <v>134</v>
      </c>
      <c r="C50" s="1">
        <v>0.53846153846153844</v>
      </c>
      <c r="D50" s="1">
        <v>0.59042145593869721</v>
      </c>
      <c r="E50" s="1">
        <v>0.49651162790697673</v>
      </c>
      <c r="F50" s="1">
        <f>(0.25*C50)+(0.5*D50)+(0.25*E50)</f>
        <v>0.55395401956147738</v>
      </c>
    </row>
    <row r="51" spans="1:6" x14ac:dyDescent="0.3">
      <c r="A51">
        <v>50</v>
      </c>
      <c r="B51" t="s">
        <v>94</v>
      </c>
      <c r="C51" s="1">
        <v>0.53846153846153844</v>
      </c>
      <c r="D51" s="1">
        <v>0.56560142633874422</v>
      </c>
      <c r="E51" s="1">
        <v>0.54180238870792619</v>
      </c>
      <c r="F51" s="1">
        <f>(0.25*C51)+(0.5*D51)+(0.25*E51)</f>
        <v>0.55286669496173824</v>
      </c>
    </row>
    <row r="52" spans="1:6" x14ac:dyDescent="0.3">
      <c r="A52">
        <v>51</v>
      </c>
      <c r="B52" t="s">
        <v>140</v>
      </c>
      <c r="C52" s="1">
        <v>0.61538461538461542</v>
      </c>
      <c r="D52" s="1">
        <v>0.50746647131748002</v>
      </c>
      <c r="E52" s="1">
        <v>0.56764705882352939</v>
      </c>
      <c r="F52" s="1">
        <f>(0.25*C52)+(0.5*D52)+(0.25*E52)</f>
        <v>0.54949115421077621</v>
      </c>
    </row>
    <row r="53" spans="1:6" x14ac:dyDescent="0.3">
      <c r="A53">
        <v>52</v>
      </c>
      <c r="B53" t="s">
        <v>87</v>
      </c>
      <c r="C53" s="1">
        <v>0.69230769230769229</v>
      </c>
      <c r="D53" s="1">
        <v>0.45676947456769473</v>
      </c>
      <c r="E53" s="1">
        <v>0.58900523560209428</v>
      </c>
      <c r="F53" s="1">
        <f>(0.25*C53)+(0.5*D53)+(0.25*E53)</f>
        <v>0.54871296926129398</v>
      </c>
    </row>
    <row r="54" spans="1:6" x14ac:dyDescent="0.3">
      <c r="A54">
        <v>53</v>
      </c>
      <c r="B54" t="s">
        <v>117</v>
      </c>
      <c r="C54" s="1">
        <v>0.53846153846153844</v>
      </c>
      <c r="D54" s="1">
        <v>0.57470698315768731</v>
      </c>
      <c r="E54" s="1">
        <v>0.50495049504950495</v>
      </c>
      <c r="F54" s="1">
        <f>(0.25*C54)+(0.5*D54)+(0.25*E54)</f>
        <v>0.54820649995660453</v>
      </c>
    </row>
    <row r="55" spans="1:6" x14ac:dyDescent="0.3">
      <c r="A55">
        <v>54</v>
      </c>
      <c r="B55" t="s">
        <v>19</v>
      </c>
      <c r="C55" s="1">
        <v>0.61538461538461542</v>
      </c>
      <c r="D55" s="1">
        <v>0.51198175426363346</v>
      </c>
      <c r="E55" s="1">
        <v>0.54195323246217331</v>
      </c>
      <c r="F55" s="1">
        <f>(0.25*C55)+(0.5*D55)+(0.25*E55)</f>
        <v>0.54532533909351388</v>
      </c>
    </row>
    <row r="56" spans="1:6" x14ac:dyDescent="0.3">
      <c r="A56">
        <v>55</v>
      </c>
      <c r="B56" t="s">
        <v>44</v>
      </c>
      <c r="C56" s="1">
        <v>0.69230769230769229</v>
      </c>
      <c r="D56" s="1">
        <v>0.4528376136146719</v>
      </c>
      <c r="E56" s="1">
        <v>0.57840616966580982</v>
      </c>
      <c r="F56" s="1">
        <f>(0.25*C56)+(0.5*D56)+(0.25*E56)</f>
        <v>0.54409727230071148</v>
      </c>
    </row>
    <row r="57" spans="1:6" x14ac:dyDescent="0.3">
      <c r="A57">
        <v>56</v>
      </c>
      <c r="B57" t="s">
        <v>75</v>
      </c>
      <c r="C57" s="1">
        <v>0.5714285714285714</v>
      </c>
      <c r="D57" s="1">
        <v>0.54572789669530686</v>
      </c>
      <c r="E57" s="1">
        <v>0.51174934725848564</v>
      </c>
      <c r="F57" s="1">
        <f>(0.25*C57)+(0.5*D57)+(0.25*E57)</f>
        <v>0.54365842801941766</v>
      </c>
    </row>
    <row r="58" spans="1:6" x14ac:dyDescent="0.3">
      <c r="A58">
        <v>57</v>
      </c>
      <c r="B58" t="s">
        <v>131</v>
      </c>
      <c r="C58" s="1">
        <v>0.46153846153846156</v>
      </c>
      <c r="D58" s="1">
        <v>0.59405874344362919</v>
      </c>
      <c r="E58" s="1">
        <v>0.51675977653631289</v>
      </c>
      <c r="F58" s="1">
        <f>(0.25*C58)+(0.5*D58)+(0.25*E58)</f>
        <v>0.54160393124050821</v>
      </c>
    </row>
    <row r="59" spans="1:6" x14ac:dyDescent="0.3">
      <c r="A59">
        <v>58</v>
      </c>
      <c r="B59" t="s">
        <v>50</v>
      </c>
      <c r="C59" s="1">
        <v>0.53846153846153844</v>
      </c>
      <c r="D59" s="1">
        <v>0.54673430314035876</v>
      </c>
      <c r="E59" s="1">
        <v>0.53422982885085579</v>
      </c>
      <c r="F59" s="1">
        <f>(0.25*C59)+(0.5*D59)+(0.25*E59)</f>
        <v>0.54153999339827796</v>
      </c>
    </row>
    <row r="60" spans="1:6" x14ac:dyDescent="0.3">
      <c r="A60">
        <v>59</v>
      </c>
      <c r="B60" t="s">
        <v>76</v>
      </c>
      <c r="C60" s="1">
        <v>0.53846153846153844</v>
      </c>
      <c r="D60" s="1">
        <v>0.54899278293282583</v>
      </c>
      <c r="E60" s="1">
        <v>0.52149791955617197</v>
      </c>
      <c r="F60" s="1">
        <f>(0.25*C60)+(0.5*D60)+(0.25*E60)</f>
        <v>0.53948625597084043</v>
      </c>
    </row>
    <row r="61" spans="1:6" x14ac:dyDescent="0.3">
      <c r="A61">
        <v>60</v>
      </c>
      <c r="B61" t="s">
        <v>74</v>
      </c>
      <c r="C61" s="1">
        <v>0.53846153846153844</v>
      </c>
      <c r="D61" s="1">
        <v>0.54765709836703758</v>
      </c>
      <c r="E61" s="1">
        <v>0.52145922746781115</v>
      </c>
      <c r="F61" s="1">
        <f>(0.25*C61)+(0.5*D61)+(0.25*E61)</f>
        <v>0.53880874066585616</v>
      </c>
    </row>
    <row r="62" spans="1:6" x14ac:dyDescent="0.3">
      <c r="A62">
        <v>61</v>
      </c>
      <c r="B62" t="s">
        <v>82</v>
      </c>
      <c r="C62" s="1">
        <v>0.61538461538461542</v>
      </c>
      <c r="D62" s="1">
        <v>0.49626993341971382</v>
      </c>
      <c r="E62" s="1">
        <v>0.53580901856763929</v>
      </c>
      <c r="F62" s="1">
        <f>(0.25*C62)+(0.5*D62)+(0.25*E62)</f>
        <v>0.53593337519792061</v>
      </c>
    </row>
    <row r="63" spans="1:6" x14ac:dyDescent="0.3">
      <c r="A63">
        <v>62</v>
      </c>
      <c r="B63" t="s">
        <v>17</v>
      </c>
      <c r="C63" s="1">
        <v>0.53846153846153844</v>
      </c>
      <c r="D63" s="1">
        <v>0.5308012215741279</v>
      </c>
      <c r="E63" s="1">
        <v>0.53952843273231621</v>
      </c>
      <c r="F63" s="1">
        <f>(0.25*C63)+(0.5*D63)+(0.25*E63)</f>
        <v>0.53489810358552758</v>
      </c>
    </row>
    <row r="64" spans="1:6" x14ac:dyDescent="0.3">
      <c r="A64">
        <v>63</v>
      </c>
      <c r="B64" t="s">
        <v>23</v>
      </c>
      <c r="C64" s="1">
        <v>0.53846153846153844</v>
      </c>
      <c r="D64" s="1">
        <v>0.5471342699965267</v>
      </c>
      <c r="E64" s="1">
        <v>0.48241206030150752</v>
      </c>
      <c r="F64" s="1">
        <f>(0.25*C64)+(0.5*D64)+(0.25*E64)</f>
        <v>0.52878553468902478</v>
      </c>
    </row>
    <row r="65" spans="1:6" x14ac:dyDescent="0.3">
      <c r="A65">
        <v>64</v>
      </c>
      <c r="B65" t="s">
        <v>124</v>
      </c>
      <c r="C65" s="1">
        <v>0.53846153846153844</v>
      </c>
      <c r="D65" s="1">
        <v>0.53985909673819144</v>
      </c>
      <c r="E65" s="1">
        <v>0.49363507779349364</v>
      </c>
      <c r="F65" s="1">
        <f>(0.25*C65)+(0.5*D65)+(0.25*E65)</f>
        <v>0.52795370243285378</v>
      </c>
    </row>
    <row r="66" spans="1:6" x14ac:dyDescent="0.3">
      <c r="A66">
        <v>65</v>
      </c>
      <c r="B66" t="s">
        <v>88</v>
      </c>
      <c r="C66" s="1">
        <v>0.5714285714285714</v>
      </c>
      <c r="D66" s="1">
        <v>0.5340831082775318</v>
      </c>
      <c r="E66" s="1">
        <v>0.47078464106844742</v>
      </c>
      <c r="F66" s="1">
        <f>(0.25*C66)+(0.5*D66)+(0.25*E66)</f>
        <v>0.52759485726302058</v>
      </c>
    </row>
    <row r="67" spans="1:6" x14ac:dyDescent="0.3">
      <c r="A67">
        <v>66</v>
      </c>
      <c r="B67" t="s">
        <v>100</v>
      </c>
      <c r="C67" s="1">
        <v>0.46153846153846156</v>
      </c>
      <c r="D67" s="1">
        <v>0.56872893404258729</v>
      </c>
      <c r="E67" s="1">
        <v>0.50444726810673446</v>
      </c>
      <c r="F67" s="1">
        <f>(0.25*C67)+(0.5*D67)+(0.25*E67)</f>
        <v>0.52586089943259262</v>
      </c>
    </row>
    <row r="68" spans="1:6" x14ac:dyDescent="0.3">
      <c r="A68">
        <v>67</v>
      </c>
      <c r="B68" t="s">
        <v>72</v>
      </c>
      <c r="C68" s="1">
        <v>0.5</v>
      </c>
      <c r="D68" s="1">
        <v>0.53586916050067057</v>
      </c>
      <c r="E68" s="1">
        <v>0.52410575427682737</v>
      </c>
      <c r="F68" s="1">
        <f>(0.25*C68)+(0.5*D68)+(0.25*E68)</f>
        <v>0.52396101881954216</v>
      </c>
    </row>
    <row r="69" spans="1:6" x14ac:dyDescent="0.3">
      <c r="A69">
        <v>68</v>
      </c>
      <c r="B69" t="s">
        <v>122</v>
      </c>
      <c r="C69" s="1">
        <v>0.53846153846153844</v>
      </c>
      <c r="D69" s="1">
        <v>0.49373286329808069</v>
      </c>
      <c r="E69" s="1">
        <v>0.56941431670281994</v>
      </c>
      <c r="F69" s="1">
        <f>(0.25*C69)+(0.5*D69)+(0.25*E69)</f>
        <v>0.52383539544012991</v>
      </c>
    </row>
    <row r="70" spans="1:6" x14ac:dyDescent="0.3">
      <c r="A70">
        <v>69</v>
      </c>
      <c r="B70" t="s">
        <v>41</v>
      </c>
      <c r="C70" s="1">
        <v>0.53846153846153844</v>
      </c>
      <c r="D70" s="1">
        <v>0.50196078431372548</v>
      </c>
      <c r="E70" s="1">
        <v>0.55015673981191227</v>
      </c>
      <c r="F70" s="1">
        <f>(0.25*C70)+(0.5*D70)+(0.25*E70)</f>
        <v>0.52313496172522544</v>
      </c>
    </row>
    <row r="71" spans="1:6" x14ac:dyDescent="0.3">
      <c r="A71">
        <v>70</v>
      </c>
      <c r="B71" t="s">
        <v>52</v>
      </c>
      <c r="C71" s="1">
        <v>0.61538461538461542</v>
      </c>
      <c r="D71" s="1">
        <v>0.46707479722265149</v>
      </c>
      <c r="E71" s="1">
        <v>0.54174573055028463</v>
      </c>
      <c r="F71" s="1">
        <f>(0.25*C71)+(0.5*D71)+(0.25*E71)</f>
        <v>0.52281998509505079</v>
      </c>
    </row>
    <row r="72" spans="1:6" x14ac:dyDescent="0.3">
      <c r="A72">
        <v>71</v>
      </c>
      <c r="B72" t="s">
        <v>110</v>
      </c>
      <c r="C72" s="1">
        <v>0.54545454545454541</v>
      </c>
      <c r="D72" s="1">
        <v>0.48832197025838647</v>
      </c>
      <c r="E72" s="1">
        <v>0.56916996047430835</v>
      </c>
      <c r="F72" s="1">
        <f>(0.25*C72)+(0.5*D72)+(0.25*E72)</f>
        <v>0.52281711161140665</v>
      </c>
    </row>
    <row r="73" spans="1:6" x14ac:dyDescent="0.3">
      <c r="A73">
        <v>72</v>
      </c>
      <c r="B73" t="s">
        <v>103</v>
      </c>
      <c r="C73" s="1">
        <v>0.53846153846153844</v>
      </c>
      <c r="D73" s="1">
        <v>0.53459829202713816</v>
      </c>
      <c r="E73" s="1">
        <v>0.48201438848920863</v>
      </c>
      <c r="F73" s="1">
        <f>(0.25*C73)+(0.5*D73)+(0.25*E73)</f>
        <v>0.52241812775125585</v>
      </c>
    </row>
    <row r="74" spans="1:6" x14ac:dyDescent="0.3">
      <c r="A74">
        <v>73</v>
      </c>
      <c r="B74" t="s">
        <v>29</v>
      </c>
      <c r="C74" s="1">
        <v>0.53846153846153844</v>
      </c>
      <c r="D74" s="1">
        <v>0.51609833851296061</v>
      </c>
      <c r="E74" s="1">
        <v>0.51376146788990829</v>
      </c>
      <c r="F74" s="1">
        <f>(0.25*C74)+(0.5*D74)+(0.25*E74)</f>
        <v>0.52110492084434201</v>
      </c>
    </row>
    <row r="75" spans="1:6" x14ac:dyDescent="0.3">
      <c r="A75">
        <v>74</v>
      </c>
      <c r="B75" t="s">
        <v>133</v>
      </c>
      <c r="C75" s="1">
        <v>0.46153846153846156</v>
      </c>
      <c r="D75" s="1">
        <v>0.56539155946738884</v>
      </c>
      <c r="E75" s="1">
        <v>0.49051833122629585</v>
      </c>
      <c r="F75" s="1">
        <f>(0.25*C75)+(0.5*D75)+(0.25*E75)</f>
        <v>0.52070997792488383</v>
      </c>
    </row>
    <row r="76" spans="1:6" x14ac:dyDescent="0.3">
      <c r="A76">
        <v>75</v>
      </c>
      <c r="B76" t="s">
        <v>45</v>
      </c>
      <c r="C76" s="1">
        <v>0.41666666666666669</v>
      </c>
      <c r="D76" s="1">
        <v>0.62654452725700704</v>
      </c>
      <c r="E76" s="1">
        <v>0.41029641185647425</v>
      </c>
      <c r="F76" s="1">
        <f>(0.25*C76)+(0.5*D76)+(0.25*E76)</f>
        <v>0.52001303325928872</v>
      </c>
    </row>
    <row r="77" spans="1:6" x14ac:dyDescent="0.3">
      <c r="A77">
        <v>76</v>
      </c>
      <c r="B77" t="s">
        <v>65</v>
      </c>
      <c r="C77" s="1">
        <v>0.61538461538461542</v>
      </c>
      <c r="D77" s="1">
        <v>0.47293598546518489</v>
      </c>
      <c r="E77" s="1">
        <v>0.51774193548387093</v>
      </c>
      <c r="F77" s="1">
        <f>(0.25*C77)+(0.5*D77)+(0.25*E77)</f>
        <v>0.51974963044971401</v>
      </c>
    </row>
    <row r="78" spans="1:6" x14ac:dyDescent="0.3">
      <c r="A78">
        <v>77</v>
      </c>
      <c r="B78" t="s">
        <v>114</v>
      </c>
      <c r="C78" s="1">
        <v>0.41666666666666669</v>
      </c>
      <c r="D78" s="1">
        <v>0.6049321991397103</v>
      </c>
      <c r="E78" s="1">
        <v>0.44901315789473684</v>
      </c>
      <c r="F78" s="1">
        <f>(0.25*C78)+(0.5*D78)+(0.25*E78)</f>
        <v>0.51888605571020607</v>
      </c>
    </row>
    <row r="79" spans="1:6" x14ac:dyDescent="0.3">
      <c r="A79">
        <v>78</v>
      </c>
      <c r="B79" t="s">
        <v>121</v>
      </c>
      <c r="C79" s="1">
        <v>0.41666666666666669</v>
      </c>
      <c r="D79" s="1">
        <v>0.55639360639360635</v>
      </c>
      <c r="E79" s="1">
        <v>0.54567600487210721</v>
      </c>
      <c r="F79" s="1">
        <f>(0.25*C79)+(0.5*D79)+(0.25*E79)</f>
        <v>0.51878247108149667</v>
      </c>
    </row>
    <row r="80" spans="1:6" x14ac:dyDescent="0.3">
      <c r="A80">
        <v>79</v>
      </c>
      <c r="B80" t="s">
        <v>70</v>
      </c>
      <c r="C80" s="1">
        <v>0.5714285714285714</v>
      </c>
      <c r="D80" s="1">
        <v>0.4536435042996409</v>
      </c>
      <c r="E80" s="1">
        <v>0.57347328244274809</v>
      </c>
      <c r="F80" s="1">
        <f>(0.25*C80)+(0.5*D80)+(0.25*E80)</f>
        <v>0.51304721561765032</v>
      </c>
    </row>
    <row r="81" spans="1:6" x14ac:dyDescent="0.3">
      <c r="A81">
        <v>80</v>
      </c>
      <c r="B81" t="s">
        <v>51</v>
      </c>
      <c r="C81" s="1">
        <v>0.5714285714285714</v>
      </c>
      <c r="D81" s="1">
        <v>0.50660066006600657</v>
      </c>
      <c r="E81" s="1">
        <v>0.46746203904555317</v>
      </c>
      <c r="F81" s="1">
        <f>(0.25*C81)+(0.5*D81)+(0.25*E81)</f>
        <v>0.51302298265153445</v>
      </c>
    </row>
    <row r="82" spans="1:6" x14ac:dyDescent="0.3">
      <c r="A82">
        <v>81</v>
      </c>
      <c r="B82" t="s">
        <v>62</v>
      </c>
      <c r="C82" s="1">
        <v>0.5</v>
      </c>
      <c r="D82" s="1">
        <v>0.53068391300349849</v>
      </c>
      <c r="E82" s="1">
        <v>0.48272138228941686</v>
      </c>
      <c r="F82" s="1">
        <f>(0.25*C82)+(0.5*D82)+(0.25*E82)</f>
        <v>0.51102230207410348</v>
      </c>
    </row>
    <row r="83" spans="1:6" x14ac:dyDescent="0.3">
      <c r="A83">
        <v>82</v>
      </c>
      <c r="B83" t="s">
        <v>141</v>
      </c>
      <c r="C83" s="1">
        <v>0.5</v>
      </c>
      <c r="D83" s="1">
        <v>0.52926382463439625</v>
      </c>
      <c r="E83" s="1">
        <v>0.484375</v>
      </c>
      <c r="F83" s="1">
        <f>(0.25*C83)+(0.5*D83)+(0.25*E83)</f>
        <v>0.51072566231719807</v>
      </c>
    </row>
    <row r="84" spans="1:6" x14ac:dyDescent="0.3">
      <c r="A84">
        <v>83</v>
      </c>
      <c r="B84" t="s">
        <v>107</v>
      </c>
      <c r="C84" s="1">
        <v>0.53846153846153844</v>
      </c>
      <c r="D84" s="1">
        <v>0.5088222462323182</v>
      </c>
      <c r="E84" s="1">
        <v>0.47073791348600508</v>
      </c>
      <c r="F84" s="1">
        <f>(0.25*C84)+(0.5*D84)+(0.25*E84)</f>
        <v>0.50671098610304499</v>
      </c>
    </row>
    <row r="85" spans="1:6" x14ac:dyDescent="0.3">
      <c r="A85">
        <v>84</v>
      </c>
      <c r="B85" t="s">
        <v>43</v>
      </c>
      <c r="C85" s="1">
        <v>0.41666666666666669</v>
      </c>
      <c r="D85" s="1">
        <v>0.55436298161318476</v>
      </c>
      <c r="E85" s="1">
        <v>0.49469496021220161</v>
      </c>
      <c r="F85" s="1">
        <f>(0.25*C85)+(0.5*D85)+(0.25*E85)</f>
        <v>0.50502189752630944</v>
      </c>
    </row>
    <row r="86" spans="1:6" x14ac:dyDescent="0.3">
      <c r="A86">
        <v>85</v>
      </c>
      <c r="B86" t="s">
        <v>68</v>
      </c>
      <c r="C86" s="1">
        <v>0.41666666666666669</v>
      </c>
      <c r="D86" s="1">
        <v>0.55040848556022981</v>
      </c>
      <c r="E86" s="1">
        <v>0.49854227405247814</v>
      </c>
      <c r="F86" s="1">
        <f>(0.25*C86)+(0.5*D86)+(0.25*E86)</f>
        <v>0.50400647795990117</v>
      </c>
    </row>
    <row r="87" spans="1:6" x14ac:dyDescent="0.3">
      <c r="A87">
        <v>86</v>
      </c>
      <c r="B87" t="s">
        <v>77</v>
      </c>
      <c r="C87" s="1">
        <v>0.41666666666666669</v>
      </c>
      <c r="D87" s="1">
        <v>0.55713792933523865</v>
      </c>
      <c r="E87" s="1">
        <v>0.48394768133174793</v>
      </c>
      <c r="F87" s="1">
        <f>(0.25*C87)+(0.5*D87)+(0.25*E87)</f>
        <v>0.50372255166722302</v>
      </c>
    </row>
    <row r="88" spans="1:6" x14ac:dyDescent="0.3">
      <c r="A88">
        <v>87</v>
      </c>
      <c r="B88" t="s">
        <v>139</v>
      </c>
      <c r="C88" s="1">
        <v>0.53846153846153844</v>
      </c>
      <c r="D88" s="1">
        <v>0.49681876823477089</v>
      </c>
      <c r="E88" s="1">
        <v>0.48092485549132946</v>
      </c>
      <c r="F88" s="1">
        <f>(0.25*C88)+(0.5*D88)+(0.25*E88)</f>
        <v>0.50325598260560245</v>
      </c>
    </row>
    <row r="89" spans="1:6" x14ac:dyDescent="0.3">
      <c r="A89">
        <v>88</v>
      </c>
      <c r="B89" t="s">
        <v>61</v>
      </c>
      <c r="C89" s="1">
        <v>0.5</v>
      </c>
      <c r="D89" s="1">
        <v>0.51553938177102943</v>
      </c>
      <c r="E89" s="1">
        <v>0.47443519619500596</v>
      </c>
      <c r="F89" s="1">
        <f>(0.25*C89)+(0.5*D89)+(0.25*E89)</f>
        <v>0.50137848993426615</v>
      </c>
    </row>
    <row r="90" spans="1:6" x14ac:dyDescent="0.3">
      <c r="A90">
        <v>89</v>
      </c>
      <c r="B90" t="s">
        <v>54</v>
      </c>
      <c r="C90" s="1">
        <v>0.41666666666666669</v>
      </c>
      <c r="D90" s="1">
        <v>0.55876533544241436</v>
      </c>
      <c r="E90" s="1">
        <v>0.46893491124260356</v>
      </c>
      <c r="F90" s="1">
        <f>(0.25*C90)+(0.5*D90)+(0.25*E90)</f>
        <v>0.50078306219852475</v>
      </c>
    </row>
    <row r="91" spans="1:6" x14ac:dyDescent="0.3">
      <c r="A91">
        <v>90</v>
      </c>
      <c r="B91" t="s">
        <v>108</v>
      </c>
      <c r="C91" s="1">
        <v>0.41666666666666669</v>
      </c>
      <c r="D91" s="1">
        <v>0.5466011830117169</v>
      </c>
      <c r="E91" s="1">
        <v>0.49136577708006279</v>
      </c>
      <c r="F91" s="1">
        <f>(0.25*C91)+(0.5*D91)+(0.25*E91)</f>
        <v>0.50030870244254078</v>
      </c>
    </row>
    <row r="92" spans="1:6" x14ac:dyDescent="0.3">
      <c r="A92">
        <v>91</v>
      </c>
      <c r="B92" t="s">
        <v>58</v>
      </c>
      <c r="C92" s="1">
        <v>0.41666666666666669</v>
      </c>
      <c r="D92" s="1">
        <v>0.5510525533706474</v>
      </c>
      <c r="E92" s="1">
        <v>0.46956521739130436</v>
      </c>
      <c r="F92" s="1">
        <f>(0.25*C92)+(0.5*D92)+(0.25*E92)</f>
        <v>0.49708424769981646</v>
      </c>
    </row>
    <row r="93" spans="1:6" x14ac:dyDescent="0.3">
      <c r="A93">
        <v>92</v>
      </c>
      <c r="B93" t="s">
        <v>81</v>
      </c>
      <c r="C93" s="1">
        <v>0.33333333333333331</v>
      </c>
      <c r="D93" s="1">
        <v>0.57914260288402164</v>
      </c>
      <c r="E93" s="1">
        <v>0.48979591836734693</v>
      </c>
      <c r="F93" s="1">
        <f>(0.25*C93)+(0.5*D93)+(0.25*E93)</f>
        <v>0.49535361436718084</v>
      </c>
    </row>
    <row r="94" spans="1:6" x14ac:dyDescent="0.3">
      <c r="A94">
        <v>93</v>
      </c>
      <c r="B94" t="s">
        <v>12</v>
      </c>
      <c r="C94" s="1">
        <v>0.41666666666666669</v>
      </c>
      <c r="D94" s="1">
        <v>0.51123187066405429</v>
      </c>
      <c r="E94" s="1">
        <v>0.5401785714285714</v>
      </c>
      <c r="F94" s="1">
        <f>(0.25*C94)+(0.5*D94)+(0.25*E94)</f>
        <v>0.49482724485583668</v>
      </c>
    </row>
    <row r="95" spans="1:6" x14ac:dyDescent="0.3">
      <c r="A95">
        <v>94</v>
      </c>
      <c r="B95" t="s">
        <v>63</v>
      </c>
      <c r="C95" s="1">
        <v>0.5</v>
      </c>
      <c r="D95" s="1">
        <v>0.50583835883390826</v>
      </c>
      <c r="E95" s="1">
        <v>0.45571428571428574</v>
      </c>
      <c r="F95" s="1">
        <f>(0.25*C95)+(0.5*D95)+(0.25*E95)</f>
        <v>0.49184775084552557</v>
      </c>
    </row>
    <row r="96" spans="1:6" x14ac:dyDescent="0.3">
      <c r="A96">
        <v>95</v>
      </c>
      <c r="B96" t="s">
        <v>35</v>
      </c>
      <c r="C96" s="1">
        <v>0.41666666666666669</v>
      </c>
      <c r="D96" s="1">
        <v>0.5473495150613229</v>
      </c>
      <c r="E96" s="1">
        <v>0.44568245125348188</v>
      </c>
      <c r="F96" s="1">
        <f>(0.25*C96)+(0.5*D96)+(0.25*E96)</f>
        <v>0.48926203701069859</v>
      </c>
    </row>
    <row r="97" spans="1:6" x14ac:dyDescent="0.3">
      <c r="A97">
        <v>96</v>
      </c>
      <c r="B97" t="s">
        <v>109</v>
      </c>
      <c r="C97" s="1">
        <v>0.41666666666666669</v>
      </c>
      <c r="D97" s="1">
        <v>0.5374078847361291</v>
      </c>
      <c r="E97" s="1">
        <v>0.46319796954314718</v>
      </c>
      <c r="F97" s="1">
        <f>(0.25*C97)+(0.5*D97)+(0.25*E97)</f>
        <v>0.48867010142051803</v>
      </c>
    </row>
    <row r="98" spans="1:6" x14ac:dyDescent="0.3">
      <c r="A98">
        <v>97</v>
      </c>
      <c r="B98" t="s">
        <v>16</v>
      </c>
      <c r="C98" s="1">
        <v>0.41666666666666669</v>
      </c>
      <c r="D98" s="1">
        <v>0.51553160215580596</v>
      </c>
      <c r="E98" s="1">
        <v>0.49022164276401564</v>
      </c>
      <c r="F98" s="1">
        <f>(0.25*C98)+(0.5*D98)+(0.25*E98)</f>
        <v>0.48448787843557356</v>
      </c>
    </row>
    <row r="99" spans="1:6" x14ac:dyDescent="0.3">
      <c r="A99">
        <v>98</v>
      </c>
      <c r="B99" t="s">
        <v>32</v>
      </c>
      <c r="C99" s="1">
        <v>0.41666666666666669</v>
      </c>
      <c r="D99" s="1">
        <v>0.52567403082822584</v>
      </c>
      <c r="E99" s="1">
        <v>0.44905008635578586</v>
      </c>
      <c r="F99" s="1">
        <f>(0.25*C99)+(0.5*D99)+(0.25*E99)</f>
        <v>0.47926620366972605</v>
      </c>
    </row>
    <row r="100" spans="1:6" x14ac:dyDescent="0.3">
      <c r="A100">
        <v>99</v>
      </c>
      <c r="B100" t="s">
        <v>36</v>
      </c>
      <c r="C100" s="1">
        <v>0.41666666666666669</v>
      </c>
      <c r="D100" s="1">
        <v>0.49209079804560263</v>
      </c>
      <c r="E100" s="1">
        <v>0.49846625766871167</v>
      </c>
      <c r="F100" s="1">
        <f>(0.25*C100)+(0.5*D100)+(0.25*E100)</f>
        <v>0.47482863010664589</v>
      </c>
    </row>
    <row r="101" spans="1:6" x14ac:dyDescent="0.3">
      <c r="A101">
        <v>100</v>
      </c>
      <c r="B101" t="s">
        <v>127</v>
      </c>
      <c r="C101" s="1">
        <v>0.25</v>
      </c>
      <c r="D101" s="1">
        <v>0.60097629861973922</v>
      </c>
      <c r="E101" s="1">
        <v>0.41903409090909088</v>
      </c>
      <c r="F101" s="1">
        <f>(0.25*C101)+(0.5*D101)+(0.25*E101)</f>
        <v>0.46774667203714232</v>
      </c>
    </row>
    <row r="102" spans="1:6" x14ac:dyDescent="0.3">
      <c r="A102">
        <v>101</v>
      </c>
      <c r="B102" t="s">
        <v>69</v>
      </c>
      <c r="C102" s="1">
        <v>0.33333333333333331</v>
      </c>
      <c r="D102" s="1">
        <v>0.53565067893799478</v>
      </c>
      <c r="E102" s="1">
        <v>0.43344334433443343</v>
      </c>
      <c r="F102" s="1">
        <f>(0.25*C102)+(0.5*D102)+(0.25*E102)</f>
        <v>0.45951950888593907</v>
      </c>
    </row>
    <row r="103" spans="1:6" x14ac:dyDescent="0.3">
      <c r="A103">
        <v>102</v>
      </c>
      <c r="B103" t="s">
        <v>80</v>
      </c>
      <c r="C103" s="1">
        <v>0.23076923076923078</v>
      </c>
      <c r="D103" s="1">
        <v>0.5789119392938008</v>
      </c>
      <c r="E103" s="1">
        <v>0.42706964520367935</v>
      </c>
      <c r="F103" s="1">
        <f>(0.25*C103)+(0.5*D103)+(0.25*E103)</f>
        <v>0.45391568864012793</v>
      </c>
    </row>
    <row r="104" spans="1:6" x14ac:dyDescent="0.3">
      <c r="A104">
        <v>103</v>
      </c>
      <c r="B104" t="s">
        <v>128</v>
      </c>
      <c r="C104" s="1">
        <v>0.33333333333333331</v>
      </c>
      <c r="D104" s="1">
        <v>0.47992177314211215</v>
      </c>
      <c r="E104" s="1">
        <v>0.43560606060606061</v>
      </c>
      <c r="F104" s="1">
        <f>(0.25*C104)+(0.5*D104)+(0.25*E104)</f>
        <v>0.43219573505590453</v>
      </c>
    </row>
    <row r="105" spans="1:6" x14ac:dyDescent="0.3">
      <c r="A105">
        <v>104</v>
      </c>
      <c r="B105" t="s">
        <v>13</v>
      </c>
      <c r="C105" s="1">
        <v>0.33333333333333331</v>
      </c>
      <c r="D105" s="1">
        <v>0.4897259836076055</v>
      </c>
      <c r="E105" s="1">
        <v>0.41048824593128391</v>
      </c>
      <c r="F105" s="1">
        <f>(0.25*C105)+(0.5*D105)+(0.25*E105)</f>
        <v>0.43081838661995708</v>
      </c>
    </row>
    <row r="106" spans="1:6" x14ac:dyDescent="0.3">
      <c r="A106">
        <v>105</v>
      </c>
      <c r="B106" t="s">
        <v>95</v>
      </c>
      <c r="C106" s="1">
        <v>0.33333333333333331</v>
      </c>
      <c r="D106" s="1">
        <v>0.46349561003241341</v>
      </c>
      <c r="E106" s="1">
        <v>0.46192259675405745</v>
      </c>
      <c r="F106" s="1">
        <f>(0.25*C106)+(0.5*D106)+(0.25*E106)</f>
        <v>0.43056178753805441</v>
      </c>
    </row>
    <row r="107" spans="1:6" x14ac:dyDescent="0.3">
      <c r="A107">
        <v>106</v>
      </c>
      <c r="B107" t="s">
        <v>105</v>
      </c>
      <c r="C107" s="1">
        <v>0.25</v>
      </c>
      <c r="D107" s="1">
        <v>0.54051333002152668</v>
      </c>
      <c r="E107" s="1">
        <v>0.38410596026490068</v>
      </c>
      <c r="F107" s="1">
        <f>(0.25*C107)+(0.5*D107)+(0.25*E107)</f>
        <v>0.4287831550769885</v>
      </c>
    </row>
    <row r="108" spans="1:6" x14ac:dyDescent="0.3">
      <c r="A108">
        <v>107</v>
      </c>
      <c r="B108" t="s">
        <v>22</v>
      </c>
      <c r="C108" s="1">
        <v>0.33333333333333331</v>
      </c>
      <c r="D108" s="1">
        <v>0.47724292752701841</v>
      </c>
      <c r="E108" s="1">
        <v>0.42709867452135492</v>
      </c>
      <c r="F108" s="1">
        <f>(0.25*C108)+(0.5*D108)+(0.25*E108)</f>
        <v>0.42872946572718129</v>
      </c>
    </row>
    <row r="109" spans="1:6" x14ac:dyDescent="0.3">
      <c r="A109">
        <v>108</v>
      </c>
      <c r="B109" t="s">
        <v>66</v>
      </c>
      <c r="C109" s="1">
        <v>0.16666666666666666</v>
      </c>
      <c r="D109" s="1">
        <v>0.61597303560408567</v>
      </c>
      <c r="E109" s="1">
        <v>0.3093994778067885</v>
      </c>
      <c r="F109" s="1">
        <f>(0.25*C109)+(0.5*D109)+(0.25*E109)</f>
        <v>0.42700305392040666</v>
      </c>
    </row>
    <row r="110" spans="1:6" x14ac:dyDescent="0.3">
      <c r="A110">
        <v>109</v>
      </c>
      <c r="B110" t="s">
        <v>57</v>
      </c>
      <c r="C110" s="1">
        <v>0.25</v>
      </c>
      <c r="D110" s="1">
        <v>0.50733260733260732</v>
      </c>
      <c r="E110" s="1">
        <v>0.44272445820433437</v>
      </c>
      <c r="F110" s="1">
        <f>(0.25*C110)+(0.5*D110)+(0.25*E110)</f>
        <v>0.42684741821738725</v>
      </c>
    </row>
    <row r="111" spans="1:6" x14ac:dyDescent="0.3">
      <c r="A111">
        <v>110</v>
      </c>
      <c r="B111" t="s">
        <v>53</v>
      </c>
      <c r="C111" s="1">
        <v>0.33333333333333331</v>
      </c>
      <c r="D111" s="1">
        <v>0.48571451428388573</v>
      </c>
      <c r="E111" s="1">
        <v>0.39745222929936308</v>
      </c>
      <c r="F111" s="1">
        <f>(0.25*C111)+(0.5*D111)+(0.25*E111)</f>
        <v>0.42555364780011695</v>
      </c>
    </row>
    <row r="112" spans="1:6" x14ac:dyDescent="0.3">
      <c r="A112">
        <v>111</v>
      </c>
      <c r="B112" t="s">
        <v>85</v>
      </c>
      <c r="C112" s="1">
        <v>0.18181818181818182</v>
      </c>
      <c r="D112" s="1">
        <v>0.53513323983169714</v>
      </c>
      <c r="E112" s="1">
        <v>0.44199706314243759</v>
      </c>
      <c r="F112" s="1">
        <f>(0.25*C112)+(0.5*D112)+(0.25*E112)</f>
        <v>0.42352043115600346</v>
      </c>
    </row>
    <row r="113" spans="1:6" x14ac:dyDescent="0.3">
      <c r="A113">
        <v>112</v>
      </c>
      <c r="B113" t="s">
        <v>83</v>
      </c>
      <c r="C113" s="1">
        <v>0.25</v>
      </c>
      <c r="D113" s="1">
        <v>0.51007583503749154</v>
      </c>
      <c r="E113" s="1">
        <v>0.42363877822045154</v>
      </c>
      <c r="F113" s="1">
        <f>(0.25*C113)+(0.5*D113)+(0.25*E113)</f>
        <v>0.42344761207385867</v>
      </c>
    </row>
    <row r="114" spans="1:6" x14ac:dyDescent="0.3">
      <c r="A114">
        <v>113</v>
      </c>
      <c r="B114" t="s">
        <v>18</v>
      </c>
      <c r="C114" s="1">
        <v>0.16666666666666666</v>
      </c>
      <c r="D114" s="1">
        <v>0.56327919131527737</v>
      </c>
      <c r="E114" s="1">
        <v>0.38404726735598227</v>
      </c>
      <c r="F114" s="1">
        <f>(0.25*C114)+(0.5*D114)+(0.25*E114)</f>
        <v>0.41931807916330094</v>
      </c>
    </row>
    <row r="115" spans="1:6" x14ac:dyDescent="0.3">
      <c r="A115">
        <v>114</v>
      </c>
      <c r="B115" t="s">
        <v>97</v>
      </c>
      <c r="C115" s="1">
        <v>0.16666666666666666</v>
      </c>
      <c r="D115" s="1">
        <v>0.57268404625232827</v>
      </c>
      <c r="E115" s="1">
        <v>0.36353077816492452</v>
      </c>
      <c r="F115" s="1">
        <f>(0.25*C115)+(0.5*D115)+(0.25*E115)</f>
        <v>0.41889138433406192</v>
      </c>
    </row>
    <row r="116" spans="1:6" x14ac:dyDescent="0.3">
      <c r="A116">
        <v>115</v>
      </c>
      <c r="B116" t="s">
        <v>40</v>
      </c>
      <c r="C116" s="1">
        <v>0.25</v>
      </c>
      <c r="D116" s="1">
        <v>0.52258914728682171</v>
      </c>
      <c r="E116" s="1">
        <v>0.37864077669902912</v>
      </c>
      <c r="F116" s="1">
        <f>(0.25*C116)+(0.5*D116)+(0.25*E116)</f>
        <v>0.41845476781816815</v>
      </c>
    </row>
    <row r="117" spans="1:6" x14ac:dyDescent="0.3">
      <c r="A117">
        <v>116</v>
      </c>
      <c r="B117" t="s">
        <v>49</v>
      </c>
      <c r="C117" s="1">
        <v>0.16666666666666666</v>
      </c>
      <c r="D117" s="1">
        <v>0.54314581222086999</v>
      </c>
      <c r="E117" s="1">
        <v>0.38994565217391303</v>
      </c>
      <c r="F117" s="1">
        <f>(0.25*C117)+(0.5*D117)+(0.25*E117)</f>
        <v>0.41072598582057995</v>
      </c>
    </row>
    <row r="118" spans="1:6" x14ac:dyDescent="0.3">
      <c r="A118">
        <v>117</v>
      </c>
      <c r="B118" t="s">
        <v>125</v>
      </c>
      <c r="C118" s="1">
        <v>0.25</v>
      </c>
      <c r="D118" s="1">
        <v>0.46898420671239544</v>
      </c>
      <c r="E118" s="1">
        <v>0.44875776397515527</v>
      </c>
      <c r="F118" s="1">
        <f>(0.25*C118)+(0.5*D118)+(0.25*E118)</f>
        <v>0.40918154434998655</v>
      </c>
    </row>
    <row r="119" spans="1:6" x14ac:dyDescent="0.3">
      <c r="A119">
        <v>118</v>
      </c>
      <c r="B119" t="s">
        <v>37</v>
      </c>
      <c r="C119" s="1">
        <v>0.25</v>
      </c>
      <c r="D119" s="1">
        <v>0.49470661804858285</v>
      </c>
      <c r="E119" s="1">
        <v>0.38321678321678321</v>
      </c>
      <c r="F119" s="1">
        <f>(0.25*C119)+(0.5*D119)+(0.25*E119)</f>
        <v>0.40565750482848723</v>
      </c>
    </row>
    <row r="120" spans="1:6" x14ac:dyDescent="0.3">
      <c r="A120">
        <v>119</v>
      </c>
      <c r="B120" t="s">
        <v>104</v>
      </c>
      <c r="C120" s="1">
        <v>8.3333333333333329E-2</v>
      </c>
      <c r="D120" s="1">
        <v>0.57114053407941567</v>
      </c>
      <c r="E120" s="1">
        <v>0.36743515850144093</v>
      </c>
      <c r="F120" s="1">
        <f>(0.25*C120)+(0.5*D120)+(0.25*E120)</f>
        <v>0.39826238999840136</v>
      </c>
    </row>
    <row r="121" spans="1:6" x14ac:dyDescent="0.3">
      <c r="A121">
        <v>120</v>
      </c>
      <c r="B121" t="s">
        <v>120</v>
      </c>
      <c r="C121" s="1">
        <v>0.25</v>
      </c>
      <c r="D121" s="1">
        <v>0.45880302271209078</v>
      </c>
      <c r="E121" s="1">
        <v>0.41652021089630931</v>
      </c>
      <c r="F121" s="1">
        <f>(0.25*C121)+(0.5*D121)+(0.25*E121)</f>
        <v>0.39603156408012269</v>
      </c>
    </row>
    <row r="122" spans="1:6" x14ac:dyDescent="0.3">
      <c r="A122">
        <v>121</v>
      </c>
      <c r="B122" t="s">
        <v>138</v>
      </c>
      <c r="C122" s="1">
        <v>0.25</v>
      </c>
      <c r="D122" s="1">
        <v>0.45060140991880626</v>
      </c>
      <c r="E122" s="1">
        <v>0.43100511073253833</v>
      </c>
      <c r="F122" s="1">
        <f>(0.25*C122)+(0.5*D122)+(0.25*E122)</f>
        <v>0.39555198264253771</v>
      </c>
    </row>
    <row r="123" spans="1:6" x14ac:dyDescent="0.3">
      <c r="A123">
        <v>122</v>
      </c>
      <c r="B123" t="s">
        <v>84</v>
      </c>
      <c r="C123" s="1">
        <v>0.25</v>
      </c>
      <c r="D123" s="1">
        <v>0.46724053039949748</v>
      </c>
      <c r="E123" s="1">
        <v>0.37922403003754696</v>
      </c>
      <c r="F123" s="1">
        <f>(0.25*C123)+(0.5*D123)+(0.25*E123)</f>
        <v>0.39092627270913549</v>
      </c>
    </row>
    <row r="124" spans="1:6" x14ac:dyDescent="0.3">
      <c r="A124">
        <v>123</v>
      </c>
      <c r="B124" t="s">
        <v>26</v>
      </c>
      <c r="C124" s="1">
        <v>0.25</v>
      </c>
      <c r="D124" s="1">
        <v>0.46576806386829323</v>
      </c>
      <c r="E124" s="1">
        <v>0.37823834196891193</v>
      </c>
      <c r="F124" s="1">
        <f>(0.25*C124)+(0.5*D124)+(0.25*E124)</f>
        <v>0.38994361742637462</v>
      </c>
    </row>
    <row r="125" spans="1:6" x14ac:dyDescent="0.3">
      <c r="A125">
        <v>124</v>
      </c>
      <c r="B125" t="s">
        <v>119</v>
      </c>
      <c r="C125" s="1">
        <v>0.25</v>
      </c>
      <c r="D125" s="1">
        <v>0.48317692040319776</v>
      </c>
      <c r="E125" s="1">
        <v>0.3125</v>
      </c>
      <c r="F125" s="1">
        <f>(0.25*C125)+(0.5*D125)+(0.25*E125)</f>
        <v>0.38221346020159885</v>
      </c>
    </row>
    <row r="126" spans="1:6" x14ac:dyDescent="0.3">
      <c r="A126">
        <v>125</v>
      </c>
      <c r="B126" t="s">
        <v>101</v>
      </c>
      <c r="C126" s="1">
        <v>0.15384615384615385</v>
      </c>
      <c r="D126" s="1">
        <v>0.5026835569630802</v>
      </c>
      <c r="E126" s="1">
        <v>0.34453781512605042</v>
      </c>
      <c r="F126" s="1">
        <f>(0.25*C126)+(0.5*D126)+(0.25*E126)</f>
        <v>0.37593777072459122</v>
      </c>
    </row>
    <row r="127" spans="1:6" x14ac:dyDescent="0.3">
      <c r="A127">
        <v>126</v>
      </c>
      <c r="B127" t="s">
        <v>59</v>
      </c>
      <c r="C127" s="1">
        <v>0.16666666666666666</v>
      </c>
      <c r="D127" s="1">
        <v>0.46831822107081172</v>
      </c>
      <c r="E127" s="1">
        <v>0.39477303988995871</v>
      </c>
      <c r="F127" s="1">
        <f>(0.25*C127)+(0.5*D127)+(0.25*E127)</f>
        <v>0.3745190371745622</v>
      </c>
    </row>
    <row r="128" spans="1:6" x14ac:dyDescent="0.3">
      <c r="A128">
        <v>127</v>
      </c>
      <c r="B128" t="s">
        <v>38</v>
      </c>
      <c r="C128" s="1">
        <v>8.3333333333333329E-2</v>
      </c>
      <c r="D128" s="1">
        <v>0.53121084061427837</v>
      </c>
      <c r="E128" s="1">
        <v>0.30539609644087257</v>
      </c>
      <c r="F128" s="1">
        <f>(0.25*C128)+(0.5*D128)+(0.25*E128)</f>
        <v>0.36278777775069065</v>
      </c>
    </row>
    <row r="129" spans="1:6" x14ac:dyDescent="0.3">
      <c r="A129">
        <v>128</v>
      </c>
      <c r="B129" t="s">
        <v>102</v>
      </c>
      <c r="C129" s="1">
        <v>8.3333333333333329E-2</v>
      </c>
      <c r="D129" s="1">
        <v>0.52831664206200368</v>
      </c>
      <c r="E129" s="1">
        <v>0.30055658627087201</v>
      </c>
      <c r="F129" s="1">
        <f>(0.25*C129)+(0.5*D129)+(0.25*E129)</f>
        <v>0.36013080093205319</v>
      </c>
    </row>
    <row r="130" spans="1:6" x14ac:dyDescent="0.3">
      <c r="A130">
        <v>129</v>
      </c>
      <c r="B130" t="s">
        <v>31</v>
      </c>
      <c r="C130" s="1">
        <v>8.3333333333333329E-2</v>
      </c>
      <c r="D130" s="1">
        <v>0.47063973746767029</v>
      </c>
      <c r="E130" s="1">
        <v>0.3543307086614173</v>
      </c>
      <c r="F130" s="1">
        <f>(0.25*C130)+(0.5*D130)+(0.25*E130)</f>
        <v>0.3447358792325228</v>
      </c>
    </row>
    <row r="131" spans="1:6" x14ac:dyDescent="0.3">
      <c r="A131">
        <v>130</v>
      </c>
      <c r="B131" t="s">
        <v>118</v>
      </c>
      <c r="C131" s="1">
        <v>8.3333333333333329E-2</v>
      </c>
      <c r="D131" s="1">
        <v>0.43526132871588769</v>
      </c>
      <c r="E131" s="1">
        <v>0.35041322314049589</v>
      </c>
      <c r="F131" s="1">
        <f>(0.25*C131)+(0.5*D131)+(0.25*E131)</f>
        <v>0.32606730347640117</v>
      </c>
    </row>
  </sheetData>
  <sortState xmlns:xlrd2="http://schemas.microsoft.com/office/spreadsheetml/2017/richdata2" ref="B2:F131">
    <sortCondition descending="1" ref="F2:F13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WP &amp; SOS</vt:lpstr>
      <vt:lpstr>Score Ratio</vt:lpstr>
      <vt:lpstr>Rating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Derrick Rivers</dc:creator>
  <cp:lastModifiedBy>Derrick Rivers</cp:lastModifiedBy>
  <dcterms:created xsi:type="dcterms:W3CDTF">2025-01-06T04:51:51Z</dcterms:created>
  <dcterms:modified xsi:type="dcterms:W3CDTF">2025-01-06T05:44:35Z</dcterms:modified>
</cp:coreProperties>
</file>