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iv\Documents\RPR Site\Site Rating Spreadsheets\"/>
    </mc:Choice>
  </mc:AlternateContent>
  <xr:revisionPtr revIDLastSave="0" documentId="8_{B67D8953-3DA0-486C-B95F-92D04E4B563E}" xr6:coauthVersionLast="47" xr6:coauthVersionMax="47" xr10:uidLastSave="{00000000-0000-0000-0000-000000000000}"/>
  <bookViews>
    <workbookView xWindow="-108" yWindow="-108" windowWidth="23256" windowHeight="12456" xr2:uid="{15C9E684-3AD0-44D8-A70E-F3E43DCAA65A}"/>
  </bookViews>
  <sheets>
    <sheet name="WP &amp; SOS" sheetId="1" r:id="rId1"/>
    <sheet name="Score Ratio" sheetId="2" r:id="rId2"/>
    <sheet name="Rating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1" i="1" l="1"/>
  <c r="F231" i="1"/>
  <c r="G230" i="1"/>
  <c r="F230" i="1"/>
  <c r="G229" i="1"/>
  <c r="F229" i="1"/>
  <c r="G228" i="1"/>
  <c r="F228" i="1"/>
  <c r="J123" i="1" s="1"/>
  <c r="G227" i="1"/>
  <c r="F227" i="1"/>
  <c r="G226" i="1"/>
  <c r="F226" i="1"/>
  <c r="G225" i="1"/>
  <c r="F225" i="1"/>
  <c r="G224" i="1"/>
  <c r="F224" i="1"/>
  <c r="G223" i="1"/>
  <c r="F223" i="1"/>
  <c r="G222" i="1"/>
  <c r="F222" i="1"/>
  <c r="G221" i="1"/>
  <c r="F221" i="1"/>
  <c r="G220" i="1"/>
  <c r="F220" i="1"/>
  <c r="G219" i="1"/>
  <c r="F219" i="1"/>
  <c r="G218" i="1"/>
  <c r="F218" i="1"/>
  <c r="G217" i="1"/>
  <c r="F217" i="1"/>
  <c r="G216" i="1"/>
  <c r="F216" i="1"/>
  <c r="G215" i="1"/>
  <c r="F215" i="1"/>
  <c r="G214" i="1"/>
  <c r="F214" i="1"/>
  <c r="G213" i="1"/>
  <c r="F213" i="1"/>
  <c r="G212" i="1"/>
  <c r="F212" i="1"/>
  <c r="G211" i="1"/>
  <c r="F211" i="1"/>
  <c r="G210" i="1"/>
  <c r="F210" i="1"/>
  <c r="G209" i="1"/>
  <c r="F209" i="1"/>
  <c r="G208" i="1"/>
  <c r="F208" i="1"/>
  <c r="J48" i="1" s="1"/>
  <c r="G207" i="1"/>
  <c r="F207" i="1"/>
  <c r="G206" i="1"/>
  <c r="F206" i="1"/>
  <c r="G205" i="1"/>
  <c r="F205" i="1"/>
  <c r="G204" i="1"/>
  <c r="F204" i="1"/>
  <c r="G203" i="1"/>
  <c r="F203" i="1"/>
  <c r="G202" i="1"/>
  <c r="F202" i="1"/>
  <c r="G201" i="1"/>
  <c r="F201" i="1"/>
  <c r="G200" i="1"/>
  <c r="F200" i="1"/>
  <c r="G199" i="1"/>
  <c r="F199" i="1"/>
  <c r="G198" i="1"/>
  <c r="F198" i="1"/>
  <c r="G197" i="1"/>
  <c r="F197" i="1"/>
  <c r="G196" i="1"/>
  <c r="F196" i="1"/>
  <c r="G195" i="1"/>
  <c r="F195" i="1"/>
  <c r="G194" i="1"/>
  <c r="F194" i="1"/>
  <c r="G193" i="1"/>
  <c r="F193" i="1"/>
  <c r="G192" i="1"/>
  <c r="F192" i="1"/>
  <c r="G191" i="1"/>
  <c r="F191" i="1"/>
  <c r="G190" i="1"/>
  <c r="F190" i="1"/>
  <c r="G189" i="1"/>
  <c r="F189" i="1"/>
  <c r="G188" i="1"/>
  <c r="F188" i="1"/>
  <c r="G187" i="1"/>
  <c r="F187" i="1"/>
  <c r="G186" i="1"/>
  <c r="F186" i="1"/>
  <c r="G185" i="1"/>
  <c r="F185" i="1"/>
  <c r="G184" i="1"/>
  <c r="F184" i="1"/>
  <c r="J66" i="1" s="1"/>
  <c r="G183" i="1"/>
  <c r="F183" i="1"/>
  <c r="G182" i="1"/>
  <c r="F182" i="1"/>
  <c r="G181" i="1"/>
  <c r="F181" i="1"/>
  <c r="G180" i="1"/>
  <c r="F180" i="1"/>
  <c r="G179" i="1"/>
  <c r="F179" i="1"/>
  <c r="G178" i="1"/>
  <c r="F178" i="1"/>
  <c r="G177" i="1"/>
  <c r="F177" i="1"/>
  <c r="G176" i="1"/>
  <c r="F176" i="1"/>
  <c r="G175" i="1"/>
  <c r="F175" i="1"/>
  <c r="G174" i="1"/>
  <c r="F174" i="1"/>
  <c r="G173" i="1"/>
  <c r="F173" i="1"/>
  <c r="G172" i="1"/>
  <c r="F172" i="1"/>
  <c r="G171" i="1"/>
  <c r="F171" i="1"/>
  <c r="G170" i="1"/>
  <c r="F170" i="1"/>
  <c r="G169" i="1"/>
  <c r="F169" i="1"/>
  <c r="G168" i="1"/>
  <c r="F168" i="1"/>
  <c r="G167" i="1"/>
  <c r="F167" i="1"/>
  <c r="G166" i="1"/>
  <c r="F166" i="1"/>
  <c r="G165" i="1"/>
  <c r="F165" i="1"/>
  <c r="G164" i="1"/>
  <c r="F164" i="1"/>
  <c r="J43" i="1" s="1"/>
  <c r="G163" i="1"/>
  <c r="F163" i="1"/>
  <c r="G162" i="1"/>
  <c r="F162" i="1"/>
  <c r="G161" i="1"/>
  <c r="F161" i="1"/>
  <c r="G160" i="1"/>
  <c r="F160" i="1"/>
  <c r="G159" i="1"/>
  <c r="F159" i="1"/>
  <c r="G158" i="1"/>
  <c r="F158" i="1"/>
  <c r="G157" i="1"/>
  <c r="F157" i="1"/>
  <c r="G156" i="1"/>
  <c r="F156" i="1"/>
  <c r="G155" i="1"/>
  <c r="F155" i="1"/>
  <c r="G154" i="1"/>
  <c r="F154" i="1"/>
  <c r="G153" i="1"/>
  <c r="F153" i="1"/>
  <c r="G152" i="1"/>
  <c r="F152" i="1"/>
  <c r="G151" i="1"/>
  <c r="F151" i="1"/>
  <c r="G150" i="1"/>
  <c r="F150" i="1"/>
  <c r="G149" i="1"/>
  <c r="F149" i="1"/>
  <c r="G148" i="1"/>
  <c r="F148" i="1"/>
  <c r="G147" i="1"/>
  <c r="F147" i="1"/>
  <c r="G146" i="1"/>
  <c r="F146" i="1"/>
  <c r="G145" i="1"/>
  <c r="F145" i="1"/>
  <c r="G144" i="1"/>
  <c r="F144" i="1"/>
  <c r="G143" i="1"/>
  <c r="F143" i="1"/>
  <c r="G142" i="1"/>
  <c r="F142" i="1"/>
  <c r="G141" i="1"/>
  <c r="F141" i="1"/>
  <c r="G140" i="1"/>
  <c r="F140" i="1"/>
  <c r="G139" i="1"/>
  <c r="F139" i="1"/>
  <c r="G138" i="1"/>
  <c r="F138" i="1"/>
  <c r="G137" i="1"/>
  <c r="F137" i="1"/>
  <c r="G136" i="1"/>
  <c r="F136" i="1"/>
  <c r="G135" i="1"/>
  <c r="F135" i="1"/>
  <c r="G132" i="1"/>
  <c r="H132" i="1" s="1"/>
  <c r="F132" i="1"/>
  <c r="D132" i="1"/>
  <c r="G131" i="1"/>
  <c r="F131" i="1"/>
  <c r="D131" i="1"/>
  <c r="G130" i="1"/>
  <c r="H130" i="1" s="1"/>
  <c r="F130" i="1"/>
  <c r="D130" i="1"/>
  <c r="G129" i="1"/>
  <c r="F129" i="1"/>
  <c r="D129" i="1"/>
  <c r="G128" i="1"/>
  <c r="F128" i="1"/>
  <c r="H128" i="1" s="1"/>
  <c r="D128" i="1"/>
  <c r="G127" i="1"/>
  <c r="F127" i="1"/>
  <c r="D127" i="1"/>
  <c r="G126" i="1"/>
  <c r="F126" i="1"/>
  <c r="H126" i="1" s="1"/>
  <c r="D126" i="1"/>
  <c r="G125" i="1"/>
  <c r="F125" i="1"/>
  <c r="D125" i="1"/>
  <c r="G124" i="1"/>
  <c r="F124" i="1"/>
  <c r="H124" i="1" s="1"/>
  <c r="D124" i="1"/>
  <c r="G123" i="1"/>
  <c r="F123" i="1"/>
  <c r="D123" i="1"/>
  <c r="G122" i="1"/>
  <c r="F122" i="1"/>
  <c r="H122" i="1" s="1"/>
  <c r="D122" i="1"/>
  <c r="G121" i="1"/>
  <c r="F121" i="1"/>
  <c r="D121" i="1"/>
  <c r="G120" i="1"/>
  <c r="F120" i="1"/>
  <c r="H120" i="1" s="1"/>
  <c r="D120" i="1"/>
  <c r="G119" i="1"/>
  <c r="F119" i="1"/>
  <c r="D119" i="1"/>
  <c r="G118" i="1"/>
  <c r="F118" i="1"/>
  <c r="H118" i="1" s="1"/>
  <c r="D118" i="1"/>
  <c r="G117" i="1"/>
  <c r="K52" i="1" s="1"/>
  <c r="F117" i="1"/>
  <c r="D117" i="1"/>
  <c r="G116" i="1"/>
  <c r="F116" i="1"/>
  <c r="H116" i="1" s="1"/>
  <c r="D116" i="1"/>
  <c r="J115" i="1"/>
  <c r="G115" i="1"/>
  <c r="F115" i="1"/>
  <c r="D115" i="1"/>
  <c r="G114" i="1"/>
  <c r="F114" i="1"/>
  <c r="H114" i="1" s="1"/>
  <c r="D114" i="1"/>
  <c r="G113" i="1"/>
  <c r="F113" i="1"/>
  <c r="D113" i="1"/>
  <c r="G112" i="1"/>
  <c r="F112" i="1"/>
  <c r="H112" i="1" s="1"/>
  <c r="D112" i="1"/>
  <c r="G111" i="1"/>
  <c r="F111" i="1"/>
  <c r="D111" i="1"/>
  <c r="G110" i="1"/>
  <c r="F110" i="1"/>
  <c r="H110" i="1" s="1"/>
  <c r="D110" i="1"/>
  <c r="G109" i="1"/>
  <c r="F109" i="1"/>
  <c r="D109" i="1"/>
  <c r="G108" i="1"/>
  <c r="F108" i="1"/>
  <c r="H108" i="1" s="1"/>
  <c r="D108" i="1"/>
  <c r="G107" i="1"/>
  <c r="F107" i="1"/>
  <c r="H107" i="1" s="1"/>
  <c r="D107" i="1"/>
  <c r="G106" i="1"/>
  <c r="F106" i="1"/>
  <c r="D106" i="1"/>
  <c r="G105" i="1"/>
  <c r="F105" i="1"/>
  <c r="H105" i="1" s="1"/>
  <c r="D105" i="1"/>
  <c r="G104" i="1"/>
  <c r="F104" i="1"/>
  <c r="D104" i="1"/>
  <c r="G103" i="1"/>
  <c r="F103" i="1"/>
  <c r="D103" i="1"/>
  <c r="G102" i="1"/>
  <c r="F102" i="1"/>
  <c r="H102" i="1" s="1"/>
  <c r="D102" i="1"/>
  <c r="G101" i="1"/>
  <c r="F101" i="1"/>
  <c r="D101" i="1"/>
  <c r="G100" i="1"/>
  <c r="F100" i="1"/>
  <c r="H100" i="1" s="1"/>
  <c r="D100" i="1"/>
  <c r="G99" i="1"/>
  <c r="F99" i="1"/>
  <c r="H99" i="1" s="1"/>
  <c r="D99" i="1"/>
  <c r="G98" i="1"/>
  <c r="F98" i="1"/>
  <c r="D98" i="1"/>
  <c r="G97" i="1"/>
  <c r="F97" i="1"/>
  <c r="H97" i="1" s="1"/>
  <c r="D97" i="1"/>
  <c r="G96" i="1"/>
  <c r="F96" i="1"/>
  <c r="H96" i="1" s="1"/>
  <c r="D96" i="1"/>
  <c r="G95" i="1"/>
  <c r="F95" i="1"/>
  <c r="D95" i="1"/>
  <c r="G94" i="1"/>
  <c r="F94" i="1"/>
  <c r="D94" i="1"/>
  <c r="G93" i="1"/>
  <c r="F93" i="1"/>
  <c r="D93" i="1"/>
  <c r="G92" i="1"/>
  <c r="F92" i="1"/>
  <c r="H92" i="1" s="1"/>
  <c r="D92" i="1"/>
  <c r="G91" i="1"/>
  <c r="F91" i="1"/>
  <c r="D91" i="1"/>
  <c r="G90" i="1"/>
  <c r="F90" i="1"/>
  <c r="H90" i="1" s="1"/>
  <c r="D90" i="1"/>
  <c r="G89" i="1"/>
  <c r="F89" i="1"/>
  <c r="D89" i="1"/>
  <c r="G88" i="1"/>
  <c r="K91" i="1" s="1"/>
  <c r="F88" i="1"/>
  <c r="H88" i="1" s="1"/>
  <c r="D88" i="1"/>
  <c r="G87" i="1"/>
  <c r="F87" i="1"/>
  <c r="D87" i="1"/>
  <c r="J86" i="1"/>
  <c r="G86" i="1"/>
  <c r="F86" i="1"/>
  <c r="H86" i="1" s="1"/>
  <c r="D86" i="1"/>
  <c r="G85" i="1"/>
  <c r="F85" i="1"/>
  <c r="H85" i="1" s="1"/>
  <c r="D85" i="1"/>
  <c r="G84" i="1"/>
  <c r="F84" i="1"/>
  <c r="H84" i="1" s="1"/>
  <c r="D84" i="1"/>
  <c r="G83" i="1"/>
  <c r="F83" i="1"/>
  <c r="D83" i="1"/>
  <c r="G82" i="1"/>
  <c r="F82" i="1"/>
  <c r="H82" i="1" s="1"/>
  <c r="D82" i="1"/>
  <c r="G81" i="1"/>
  <c r="F81" i="1"/>
  <c r="J113" i="1" s="1"/>
  <c r="D81" i="1"/>
  <c r="G80" i="1"/>
  <c r="F80" i="1"/>
  <c r="H80" i="1" s="1"/>
  <c r="D80" i="1"/>
  <c r="G79" i="1"/>
  <c r="F79" i="1"/>
  <c r="D79" i="1"/>
  <c r="J78" i="1"/>
  <c r="G78" i="1"/>
  <c r="F78" i="1"/>
  <c r="H78" i="1" s="1"/>
  <c r="D78" i="1"/>
  <c r="G77" i="1"/>
  <c r="K98" i="1" s="1"/>
  <c r="F77" i="1"/>
  <c r="H77" i="1" s="1"/>
  <c r="D77" i="1"/>
  <c r="G76" i="1"/>
  <c r="F76" i="1"/>
  <c r="H76" i="1" s="1"/>
  <c r="D76" i="1"/>
  <c r="G75" i="1"/>
  <c r="F75" i="1"/>
  <c r="D75" i="1"/>
  <c r="G74" i="1"/>
  <c r="F74" i="1"/>
  <c r="H74" i="1" s="1"/>
  <c r="D74" i="1"/>
  <c r="G73" i="1"/>
  <c r="F73" i="1"/>
  <c r="D73" i="1"/>
  <c r="G72" i="1"/>
  <c r="F72" i="1"/>
  <c r="H72" i="1" s="1"/>
  <c r="D72" i="1"/>
  <c r="G71" i="1"/>
  <c r="F71" i="1"/>
  <c r="D71" i="1"/>
  <c r="G70" i="1"/>
  <c r="F70" i="1"/>
  <c r="H70" i="1" s="1"/>
  <c r="D70" i="1"/>
  <c r="G69" i="1"/>
  <c r="F69" i="1"/>
  <c r="D69" i="1"/>
  <c r="G68" i="1"/>
  <c r="F68" i="1"/>
  <c r="H68" i="1" s="1"/>
  <c r="D68" i="1"/>
  <c r="G67" i="1"/>
  <c r="F67" i="1"/>
  <c r="D67" i="1"/>
  <c r="G66" i="1"/>
  <c r="F66" i="1"/>
  <c r="H66" i="1" s="1"/>
  <c r="D66" i="1"/>
  <c r="J65" i="1"/>
  <c r="G65" i="1"/>
  <c r="F65" i="1"/>
  <c r="D65" i="1"/>
  <c r="G64" i="1"/>
  <c r="F64" i="1"/>
  <c r="D64" i="1"/>
  <c r="G63" i="1"/>
  <c r="F63" i="1"/>
  <c r="D63" i="1"/>
  <c r="G62" i="1"/>
  <c r="F62" i="1"/>
  <c r="H62" i="1" s="1"/>
  <c r="D62" i="1"/>
  <c r="G61" i="1"/>
  <c r="F61" i="1"/>
  <c r="D61" i="1"/>
  <c r="G60" i="1"/>
  <c r="F60" i="1"/>
  <c r="D60" i="1"/>
  <c r="G59" i="1"/>
  <c r="F59" i="1"/>
  <c r="D59" i="1"/>
  <c r="J58" i="1"/>
  <c r="G58" i="1"/>
  <c r="F58" i="1"/>
  <c r="H58" i="1" s="1"/>
  <c r="D58" i="1"/>
  <c r="G57" i="1"/>
  <c r="F57" i="1"/>
  <c r="D57" i="1"/>
  <c r="G56" i="1"/>
  <c r="F56" i="1"/>
  <c r="D56" i="1"/>
  <c r="G55" i="1"/>
  <c r="F55" i="1"/>
  <c r="D55" i="1"/>
  <c r="G54" i="1"/>
  <c r="F54" i="1"/>
  <c r="H54" i="1" s="1"/>
  <c r="D54" i="1"/>
  <c r="H53" i="1"/>
  <c r="G53" i="1"/>
  <c r="F53" i="1"/>
  <c r="J106" i="1" s="1"/>
  <c r="D53" i="1"/>
  <c r="G52" i="1"/>
  <c r="K86" i="1" s="1"/>
  <c r="F52" i="1"/>
  <c r="D52" i="1"/>
  <c r="G51" i="1"/>
  <c r="F51" i="1"/>
  <c r="H51" i="1" s="1"/>
  <c r="D51" i="1"/>
  <c r="G50" i="1"/>
  <c r="H50" i="1" s="1"/>
  <c r="F50" i="1"/>
  <c r="D50" i="1"/>
  <c r="G49" i="1"/>
  <c r="F49" i="1"/>
  <c r="D49" i="1"/>
  <c r="G48" i="1"/>
  <c r="F48" i="1"/>
  <c r="D48" i="1"/>
  <c r="G47" i="1"/>
  <c r="F47" i="1"/>
  <c r="H47" i="1" s="1"/>
  <c r="D47" i="1"/>
  <c r="G46" i="1"/>
  <c r="F46" i="1"/>
  <c r="D46" i="1"/>
  <c r="G45" i="1"/>
  <c r="F45" i="1"/>
  <c r="D45" i="1"/>
  <c r="G44" i="1"/>
  <c r="F44" i="1"/>
  <c r="D44" i="1"/>
  <c r="G43" i="1"/>
  <c r="F43" i="1"/>
  <c r="D43" i="1"/>
  <c r="G42" i="1"/>
  <c r="F42" i="1"/>
  <c r="D42" i="1"/>
  <c r="G41" i="1"/>
  <c r="F41" i="1"/>
  <c r="D41" i="1"/>
  <c r="G40" i="1"/>
  <c r="F40" i="1"/>
  <c r="J10" i="1" s="1"/>
  <c r="D40" i="1"/>
  <c r="G39" i="1"/>
  <c r="F39" i="1"/>
  <c r="H39" i="1" s="1"/>
  <c r="D39" i="1"/>
  <c r="G38" i="1"/>
  <c r="F38" i="1"/>
  <c r="J117" i="1" s="1"/>
  <c r="D38" i="1"/>
  <c r="G37" i="1"/>
  <c r="F37" i="1"/>
  <c r="D37" i="1"/>
  <c r="G36" i="1"/>
  <c r="F36" i="1"/>
  <c r="D36" i="1"/>
  <c r="G35" i="1"/>
  <c r="F35" i="1"/>
  <c r="H35" i="1" s="1"/>
  <c r="D35" i="1"/>
  <c r="G34" i="1"/>
  <c r="H34" i="1" s="1"/>
  <c r="F34" i="1"/>
  <c r="D34" i="1"/>
  <c r="G33" i="1"/>
  <c r="F33" i="1"/>
  <c r="D33" i="1"/>
  <c r="G32" i="1"/>
  <c r="F32" i="1"/>
  <c r="H32" i="1" s="1"/>
  <c r="D32" i="1"/>
  <c r="G31" i="1"/>
  <c r="F31" i="1"/>
  <c r="H31" i="1" s="1"/>
  <c r="D31" i="1"/>
  <c r="G30" i="1"/>
  <c r="H30" i="1" s="1"/>
  <c r="F30" i="1"/>
  <c r="D30" i="1"/>
  <c r="G29" i="1"/>
  <c r="F29" i="1"/>
  <c r="D29" i="1"/>
  <c r="G28" i="1"/>
  <c r="F28" i="1"/>
  <c r="D28" i="1"/>
  <c r="G27" i="1"/>
  <c r="F27" i="1"/>
  <c r="H27" i="1" s="1"/>
  <c r="D27" i="1"/>
  <c r="G26" i="1"/>
  <c r="F26" i="1"/>
  <c r="D26" i="1"/>
  <c r="H25" i="1"/>
  <c r="G25" i="1"/>
  <c r="F25" i="1"/>
  <c r="D25" i="1"/>
  <c r="G24" i="1"/>
  <c r="F24" i="1"/>
  <c r="D24" i="1"/>
  <c r="G23" i="1"/>
  <c r="K30" i="1" s="1"/>
  <c r="F23" i="1"/>
  <c r="H23" i="1" s="1"/>
  <c r="D23" i="1"/>
  <c r="G22" i="1"/>
  <c r="K70" i="1" s="1"/>
  <c r="F22" i="1"/>
  <c r="D22" i="1"/>
  <c r="H21" i="1"/>
  <c r="G21" i="1"/>
  <c r="F21" i="1"/>
  <c r="D21" i="1"/>
  <c r="G20" i="1"/>
  <c r="F20" i="1"/>
  <c r="J127" i="1" s="1"/>
  <c r="D20" i="1"/>
  <c r="G19" i="1"/>
  <c r="F19" i="1"/>
  <c r="H19" i="1" s="1"/>
  <c r="D19" i="1"/>
  <c r="G18" i="1"/>
  <c r="H18" i="1" s="1"/>
  <c r="F18" i="1"/>
  <c r="D18" i="1"/>
  <c r="H17" i="1"/>
  <c r="G17" i="1"/>
  <c r="F17" i="1"/>
  <c r="D17" i="1"/>
  <c r="G16" i="1"/>
  <c r="F16" i="1"/>
  <c r="D16" i="1"/>
  <c r="G15" i="1"/>
  <c r="F15" i="1"/>
  <c r="J109" i="1" s="1"/>
  <c r="D15" i="1"/>
  <c r="G14" i="1"/>
  <c r="F14" i="1"/>
  <c r="J111" i="1" s="1"/>
  <c r="D14" i="1"/>
  <c r="H13" i="1"/>
  <c r="G13" i="1"/>
  <c r="F13" i="1"/>
  <c r="D13" i="1"/>
  <c r="G12" i="1"/>
  <c r="F12" i="1"/>
  <c r="H12" i="1" s="1"/>
  <c r="D12" i="1"/>
  <c r="G11" i="1"/>
  <c r="F11" i="1"/>
  <c r="J129" i="1" s="1"/>
  <c r="D11" i="1"/>
  <c r="G10" i="1"/>
  <c r="F10" i="1"/>
  <c r="J61" i="1" s="1"/>
  <c r="D10" i="1"/>
  <c r="G9" i="1"/>
  <c r="H9" i="1" s="1"/>
  <c r="F9" i="1"/>
  <c r="D9" i="1"/>
  <c r="J8" i="1"/>
  <c r="G8" i="1"/>
  <c r="F8" i="1"/>
  <c r="J7" i="1" s="1"/>
  <c r="D8" i="1"/>
  <c r="H7" i="1"/>
  <c r="G7" i="1"/>
  <c r="F7" i="1"/>
  <c r="D7" i="1"/>
  <c r="G6" i="1"/>
  <c r="K31" i="1" s="1"/>
  <c r="F6" i="1"/>
  <c r="D6" i="1"/>
  <c r="J5" i="1"/>
  <c r="G5" i="1"/>
  <c r="K62" i="1" s="1"/>
  <c r="F5" i="1"/>
  <c r="H5" i="1" s="1"/>
  <c r="D5" i="1"/>
  <c r="H4" i="1"/>
  <c r="G4" i="1"/>
  <c r="F4" i="1"/>
  <c r="J82" i="1" s="1"/>
  <c r="D4" i="1"/>
  <c r="J3" i="1"/>
  <c r="G3" i="1"/>
  <c r="K74" i="1" s="1"/>
  <c r="F3" i="1"/>
  <c r="J121" i="1" s="1"/>
  <c r="D3" i="1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D2" i="2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F4" i="3"/>
  <c r="F3" i="3"/>
  <c r="F2" i="3"/>
  <c r="I1" i="3"/>
  <c r="I2" i="3" s="1"/>
  <c r="L111" i="1" l="1"/>
  <c r="L121" i="1"/>
  <c r="L7" i="1"/>
  <c r="N7" i="1" s="1"/>
  <c r="L3" i="1"/>
  <c r="K129" i="1"/>
  <c r="L129" i="1" s="1"/>
  <c r="K40" i="1"/>
  <c r="K6" i="1"/>
  <c r="K97" i="1"/>
  <c r="K79" i="1"/>
  <c r="J47" i="1"/>
  <c r="J45" i="1"/>
  <c r="J28" i="1"/>
  <c r="H46" i="1"/>
  <c r="J50" i="1"/>
  <c r="J51" i="1"/>
  <c r="L51" i="1" s="1"/>
  <c r="N51" i="1" s="1"/>
  <c r="K24" i="1"/>
  <c r="K56" i="1"/>
  <c r="K77" i="1"/>
  <c r="K43" i="1"/>
  <c r="L43" i="1" s="1"/>
  <c r="L86" i="1"/>
  <c r="N86" i="1" s="1"/>
  <c r="K90" i="1"/>
  <c r="K96" i="1"/>
  <c r="J119" i="1"/>
  <c r="J16" i="1"/>
  <c r="J97" i="1"/>
  <c r="L97" i="1" s="1"/>
  <c r="N97" i="1" s="1"/>
  <c r="J59" i="1"/>
  <c r="J41" i="1"/>
  <c r="L41" i="1" s="1"/>
  <c r="J24" i="1"/>
  <c r="L24" i="1" s="1"/>
  <c r="J17" i="1"/>
  <c r="J27" i="1"/>
  <c r="J114" i="1"/>
  <c r="J19" i="1"/>
  <c r="H3" i="1"/>
  <c r="J4" i="1"/>
  <c r="L4" i="1" s="1"/>
  <c r="N4" i="1" s="1"/>
  <c r="J92" i="1"/>
  <c r="K61" i="1"/>
  <c r="L61" i="1" s="1"/>
  <c r="H11" i="1"/>
  <c r="H15" i="1"/>
  <c r="J120" i="1"/>
  <c r="J55" i="1"/>
  <c r="J35" i="1"/>
  <c r="J23" i="1"/>
  <c r="L23" i="1" s="1"/>
  <c r="N23" i="1" s="1"/>
  <c r="J39" i="1"/>
  <c r="J33" i="1"/>
  <c r="K117" i="1"/>
  <c r="L117" i="1" s="1"/>
  <c r="K25" i="1"/>
  <c r="J112" i="1"/>
  <c r="H43" i="1"/>
  <c r="K47" i="1"/>
  <c r="J107" i="1"/>
  <c r="L107" i="1" s="1"/>
  <c r="N107" i="1" s="1"/>
  <c r="K106" i="1"/>
  <c r="L106" i="1" s="1"/>
  <c r="J54" i="1"/>
  <c r="H56" i="1"/>
  <c r="J69" i="1"/>
  <c r="K71" i="1"/>
  <c r="K83" i="1"/>
  <c r="K100" i="1"/>
  <c r="N80" i="1"/>
  <c r="H93" i="1"/>
  <c r="J64" i="1"/>
  <c r="J103" i="1"/>
  <c r="K51" i="1"/>
  <c r="K95" i="1"/>
  <c r="J101" i="1"/>
  <c r="L101" i="1" s="1"/>
  <c r="H106" i="1"/>
  <c r="K84" i="1"/>
  <c r="H131" i="1"/>
  <c r="K32" i="1"/>
  <c r="K89" i="1"/>
  <c r="K111" i="1"/>
  <c r="K48" i="1"/>
  <c r="L48" i="1" s="1"/>
  <c r="K19" i="1"/>
  <c r="J14" i="1"/>
  <c r="L14" i="1" s="1"/>
  <c r="J26" i="1"/>
  <c r="L26" i="1" s="1"/>
  <c r="H48" i="1"/>
  <c r="K64" i="1"/>
  <c r="K103" i="1"/>
  <c r="K28" i="1"/>
  <c r="J18" i="1"/>
  <c r="L18" i="1" s="1"/>
  <c r="N18" i="1" s="1"/>
  <c r="J15" i="1"/>
  <c r="L15" i="1" s="1"/>
  <c r="J37" i="1"/>
  <c r="J34" i="1"/>
  <c r="J29" i="1"/>
  <c r="L29" i="1" s="1"/>
  <c r="J87" i="1"/>
  <c r="J42" i="1"/>
  <c r="L42" i="1" s="1"/>
  <c r="H37" i="1"/>
  <c r="K11" i="1"/>
  <c r="J46" i="1"/>
  <c r="L46" i="1" s="1"/>
  <c r="H45" i="1"/>
  <c r="K26" i="1"/>
  <c r="K114" i="1"/>
  <c r="J53" i="1"/>
  <c r="K58" i="1"/>
  <c r="L58" i="1" s="1"/>
  <c r="N58" i="1" s="1"/>
  <c r="J62" i="1"/>
  <c r="L62" i="1" s="1"/>
  <c r="N62" i="1" s="1"/>
  <c r="H64" i="1"/>
  <c r="J130" i="1"/>
  <c r="J74" i="1"/>
  <c r="L74" i="1" s="1"/>
  <c r="N74" i="1" s="1"/>
  <c r="K78" i="1"/>
  <c r="K131" i="1"/>
  <c r="K13" i="1"/>
  <c r="J104" i="1"/>
  <c r="L104" i="1" s="1"/>
  <c r="K35" i="1"/>
  <c r="K14" i="1"/>
  <c r="K121" i="1"/>
  <c r="K21" i="1"/>
  <c r="K85" i="1"/>
  <c r="K39" i="1"/>
  <c r="K33" i="1"/>
  <c r="J11" i="1"/>
  <c r="L11" i="1" s="1"/>
  <c r="H40" i="1"/>
  <c r="N40" i="1" s="1"/>
  <c r="J76" i="1"/>
  <c r="K17" i="1"/>
  <c r="K54" i="1"/>
  <c r="K69" i="1"/>
  <c r="H60" i="1"/>
  <c r="J32" i="1"/>
  <c r="L32" i="1" s="1"/>
  <c r="N32" i="1" s="1"/>
  <c r="L78" i="1"/>
  <c r="N78" i="1" s="1"/>
  <c r="K82" i="1"/>
  <c r="L82" i="1" s="1"/>
  <c r="N82" i="1" s="1"/>
  <c r="H89" i="1"/>
  <c r="J13" i="1"/>
  <c r="K99" i="1"/>
  <c r="K9" i="1"/>
  <c r="H129" i="1"/>
  <c r="K65" i="1"/>
  <c r="L65" i="1" s="1"/>
  <c r="J131" i="1"/>
  <c r="L131" i="1" s="1"/>
  <c r="J116" i="1"/>
  <c r="J126" i="1"/>
  <c r="K119" i="1"/>
  <c r="J89" i="1"/>
  <c r="H14" i="1"/>
  <c r="J105" i="1"/>
  <c r="J96" i="1"/>
  <c r="L96" i="1" s="1"/>
  <c r="N96" i="1" s="1"/>
  <c r="H22" i="1"/>
  <c r="N22" i="1" s="1"/>
  <c r="J38" i="1"/>
  <c r="L38" i="1" s="1"/>
  <c r="H26" i="1"/>
  <c r="J31" i="1"/>
  <c r="L31" i="1" s="1"/>
  <c r="N31" i="1" s="1"/>
  <c r="K18" i="1"/>
  <c r="H8" i="1"/>
  <c r="J9" i="1"/>
  <c r="L9" i="1" s="1"/>
  <c r="N9" i="1" s="1"/>
  <c r="K105" i="1"/>
  <c r="K50" i="1"/>
  <c r="K15" i="1"/>
  <c r="K57" i="1"/>
  <c r="K41" i="1"/>
  <c r="K38" i="1"/>
  <c r="K16" i="1"/>
  <c r="K37" i="1"/>
  <c r="K34" i="1"/>
  <c r="K5" i="1"/>
  <c r="L5" i="1" s="1"/>
  <c r="N5" i="1" s="1"/>
  <c r="K87" i="1"/>
  <c r="K29" i="1"/>
  <c r="J118" i="1"/>
  <c r="H42" i="1"/>
  <c r="J88" i="1"/>
  <c r="K46" i="1"/>
  <c r="H52" i="1"/>
  <c r="K53" i="1"/>
  <c r="H57" i="1"/>
  <c r="J68" i="1"/>
  <c r="J70" i="1"/>
  <c r="L70" i="1" s="1"/>
  <c r="N70" i="1" s="1"/>
  <c r="K44" i="1"/>
  <c r="H81" i="1"/>
  <c r="N81" i="1" s="1"/>
  <c r="J36" i="1"/>
  <c r="L36" i="1" s="1"/>
  <c r="K116" i="1"/>
  <c r="K104" i="1"/>
  <c r="K75" i="1"/>
  <c r="J25" i="1"/>
  <c r="L25" i="1" s="1"/>
  <c r="N25" i="1" s="1"/>
  <c r="H38" i="1"/>
  <c r="N38" i="1" s="1"/>
  <c r="K92" i="1"/>
  <c r="K23" i="1"/>
  <c r="J60" i="1"/>
  <c r="L60" i="1" s="1"/>
  <c r="J108" i="1"/>
  <c r="L108" i="1" s="1"/>
  <c r="N108" i="1" s="1"/>
  <c r="J73" i="1"/>
  <c r="J63" i="1"/>
  <c r="J122" i="1"/>
  <c r="L122" i="1" s="1"/>
  <c r="H29" i="1"/>
  <c r="H33" i="1"/>
  <c r="J81" i="1"/>
  <c r="L81" i="1" s="1"/>
  <c r="J52" i="1"/>
  <c r="L52" i="1" s="1"/>
  <c r="K68" i="1"/>
  <c r="H61" i="1"/>
  <c r="K66" i="1"/>
  <c r="L66" i="1" s="1"/>
  <c r="N66" i="1" s="1"/>
  <c r="K113" i="1"/>
  <c r="L113" i="1" s="1"/>
  <c r="K36" i="1"/>
  <c r="K67" i="1"/>
  <c r="J98" i="1"/>
  <c r="L98" i="1" s="1"/>
  <c r="J125" i="1"/>
  <c r="K120" i="1"/>
  <c r="K7" i="1"/>
  <c r="J12" i="1"/>
  <c r="K4" i="1"/>
  <c r="K60" i="1"/>
  <c r="K108" i="1"/>
  <c r="K73" i="1"/>
  <c r="K63" i="1"/>
  <c r="K122" i="1"/>
  <c r="K81" i="1"/>
  <c r="J110" i="1"/>
  <c r="H44" i="1"/>
  <c r="J72" i="1"/>
  <c r="L72" i="1" s="1"/>
  <c r="N72" i="1" s="1"/>
  <c r="J102" i="1"/>
  <c r="L102" i="1" s="1"/>
  <c r="H49" i="1"/>
  <c r="K22" i="1"/>
  <c r="J57" i="1"/>
  <c r="L57" i="1" s="1"/>
  <c r="K10" i="1"/>
  <c r="L10" i="1" s="1"/>
  <c r="H65" i="1"/>
  <c r="J80" i="1"/>
  <c r="L80" i="1" s="1"/>
  <c r="H73" i="1"/>
  <c r="J20" i="1"/>
  <c r="J49" i="1"/>
  <c r="J94" i="1"/>
  <c r="H103" i="1"/>
  <c r="J93" i="1"/>
  <c r="K107" i="1"/>
  <c r="K127" i="1"/>
  <c r="L127" i="1" s="1"/>
  <c r="K3" i="1"/>
  <c r="H10" i="1"/>
  <c r="K55" i="1"/>
  <c r="K101" i="1"/>
  <c r="H6" i="1"/>
  <c r="K12" i="1"/>
  <c r="J6" i="1"/>
  <c r="J40" i="1"/>
  <c r="L40" i="1" s="1"/>
  <c r="J21" i="1"/>
  <c r="L21" i="1" s="1"/>
  <c r="N21" i="1" s="1"/>
  <c r="J85" i="1"/>
  <c r="L85" i="1" s="1"/>
  <c r="N85" i="1" s="1"/>
  <c r="H16" i="1"/>
  <c r="H20" i="1"/>
  <c r="J30" i="1"/>
  <c r="L30" i="1" s="1"/>
  <c r="N30" i="1" s="1"/>
  <c r="H24" i="1"/>
  <c r="N24" i="1" s="1"/>
  <c r="H28" i="1"/>
  <c r="J22" i="1"/>
  <c r="L22" i="1" s="1"/>
  <c r="H36" i="1"/>
  <c r="N36" i="1" s="1"/>
  <c r="J79" i="1"/>
  <c r="L79" i="1" s="1"/>
  <c r="H41" i="1"/>
  <c r="K102" i="1"/>
  <c r="K80" i="1"/>
  <c r="H69" i="1"/>
  <c r="J56" i="1"/>
  <c r="L56" i="1" s="1"/>
  <c r="J77" i="1"/>
  <c r="L77" i="1" s="1"/>
  <c r="N77" i="1" s="1"/>
  <c r="K20" i="1"/>
  <c r="K49" i="1"/>
  <c r="J90" i="1"/>
  <c r="L90" i="1" s="1"/>
  <c r="N90" i="1" s="1"/>
  <c r="K94" i="1"/>
  <c r="K93" i="1"/>
  <c r="K8" i="1"/>
  <c r="L8" i="1" s="1"/>
  <c r="K130" i="1"/>
  <c r="K126" i="1"/>
  <c r="K124" i="1"/>
  <c r="K115" i="1"/>
  <c r="L115" i="1" s="1"/>
  <c r="N122" i="1"/>
  <c r="N128" i="1"/>
  <c r="K118" i="1"/>
  <c r="K112" i="1"/>
  <c r="K123" i="1"/>
  <c r="L123" i="1" s="1"/>
  <c r="K110" i="1"/>
  <c r="H55" i="1"/>
  <c r="H59" i="1"/>
  <c r="H63" i="1"/>
  <c r="H67" i="1"/>
  <c r="H71" i="1"/>
  <c r="H75" i="1"/>
  <c r="H79" i="1"/>
  <c r="H83" i="1"/>
  <c r="J84" i="1"/>
  <c r="H87" i="1"/>
  <c r="H91" i="1"/>
  <c r="N91" i="1" s="1"/>
  <c r="H95" i="1"/>
  <c r="N95" i="1" s="1"/>
  <c r="J100" i="1"/>
  <c r="L100" i="1" s="1"/>
  <c r="N100" i="1" s="1"/>
  <c r="N102" i="1"/>
  <c r="K128" i="1"/>
  <c r="K72" i="1"/>
  <c r="K109" i="1"/>
  <c r="L109" i="1" s="1"/>
  <c r="K76" i="1"/>
  <c r="K132" i="1"/>
  <c r="K88" i="1"/>
  <c r="J124" i="1"/>
  <c r="L124" i="1" s="1"/>
  <c r="N124" i="1" s="1"/>
  <c r="J128" i="1"/>
  <c r="L128" i="1" s="1"/>
  <c r="J132" i="1"/>
  <c r="J44" i="1"/>
  <c r="L44" i="1" s="1"/>
  <c r="J67" i="1"/>
  <c r="L67" i="1" s="1"/>
  <c r="J71" i="1"/>
  <c r="L71" i="1" s="1"/>
  <c r="J75" i="1"/>
  <c r="L75" i="1" s="1"/>
  <c r="J83" i="1"/>
  <c r="L83" i="1" s="1"/>
  <c r="J91" i="1"/>
  <c r="L91" i="1" s="1"/>
  <c r="H94" i="1"/>
  <c r="J95" i="1"/>
  <c r="L95" i="1" s="1"/>
  <c r="H98" i="1"/>
  <c r="J99" i="1"/>
  <c r="L99" i="1" s="1"/>
  <c r="N99" i="1" s="1"/>
  <c r="H104" i="1"/>
  <c r="N104" i="1" s="1"/>
  <c r="K27" i="1"/>
  <c r="K42" i="1"/>
  <c r="K45" i="1"/>
  <c r="K59" i="1"/>
  <c r="K125" i="1"/>
  <c r="H101" i="1"/>
  <c r="N101" i="1" s="1"/>
  <c r="H109" i="1"/>
  <c r="H111" i="1"/>
  <c r="N111" i="1" s="1"/>
  <c r="H113" i="1"/>
  <c r="H115" i="1"/>
  <c r="H117" i="1"/>
  <c r="H119" i="1"/>
  <c r="H121" i="1"/>
  <c r="N121" i="1" s="1"/>
  <c r="H123" i="1"/>
  <c r="H125" i="1"/>
  <c r="H127" i="1"/>
  <c r="N106" i="1" l="1"/>
  <c r="L35" i="1"/>
  <c r="N35" i="1" s="1"/>
  <c r="N3" i="1"/>
  <c r="L59" i="1"/>
  <c r="L50" i="1"/>
  <c r="N50" i="1" s="1"/>
  <c r="N75" i="1"/>
  <c r="N10" i="1"/>
  <c r="N71" i="1"/>
  <c r="N109" i="1"/>
  <c r="L105" i="1"/>
  <c r="N105" i="1" s="1"/>
  <c r="N129" i="1"/>
  <c r="N37" i="1"/>
  <c r="N43" i="1"/>
  <c r="L55" i="1"/>
  <c r="L19" i="1"/>
  <c r="N19" i="1" s="1"/>
  <c r="N46" i="1"/>
  <c r="L112" i="1"/>
  <c r="N112" i="1" s="1"/>
  <c r="L120" i="1"/>
  <c r="N120" i="1" s="1"/>
  <c r="L114" i="1"/>
  <c r="N114" i="1" s="1"/>
  <c r="L16" i="1"/>
  <c r="N16" i="1" s="1"/>
  <c r="L28" i="1"/>
  <c r="N28" i="1" s="1"/>
  <c r="L49" i="1"/>
  <c r="N49" i="1" s="1"/>
  <c r="L130" i="1"/>
  <c r="N130" i="1" s="1"/>
  <c r="L20" i="1"/>
  <c r="L6" i="1"/>
  <c r="N44" i="1"/>
  <c r="N33" i="1"/>
  <c r="L88" i="1"/>
  <c r="N88" i="1" s="1"/>
  <c r="N8" i="1"/>
  <c r="N14" i="1"/>
  <c r="N60" i="1"/>
  <c r="L132" i="1"/>
  <c r="N132" i="1" s="1"/>
  <c r="N59" i="1"/>
  <c r="N69" i="1"/>
  <c r="L93" i="1"/>
  <c r="N65" i="1"/>
  <c r="L110" i="1"/>
  <c r="N110" i="1" s="1"/>
  <c r="L12" i="1"/>
  <c r="N12" i="1" s="1"/>
  <c r="N29" i="1"/>
  <c r="N42" i="1"/>
  <c r="L89" i="1"/>
  <c r="L53" i="1"/>
  <c r="N53" i="1" s="1"/>
  <c r="L87" i="1"/>
  <c r="N87" i="1" s="1"/>
  <c r="L69" i="1"/>
  <c r="N15" i="1"/>
  <c r="L119" i="1"/>
  <c r="L45" i="1"/>
  <c r="L103" i="1"/>
  <c r="N56" i="1"/>
  <c r="N11" i="1"/>
  <c r="L27" i="1"/>
  <c r="N27" i="1" s="1"/>
  <c r="L47" i="1"/>
  <c r="N47" i="1" s="1"/>
  <c r="N113" i="1"/>
  <c r="N127" i="1"/>
  <c r="N67" i="1"/>
  <c r="L84" i="1"/>
  <c r="N84" i="1" s="1"/>
  <c r="N6" i="1"/>
  <c r="L118" i="1"/>
  <c r="N118" i="1" s="1"/>
  <c r="N117" i="1"/>
  <c r="N83" i="1"/>
  <c r="N20" i="1"/>
  <c r="L94" i="1"/>
  <c r="L63" i="1"/>
  <c r="N63" i="1" s="1"/>
  <c r="L68" i="1"/>
  <c r="N68" i="1" s="1"/>
  <c r="N26" i="1"/>
  <c r="L126" i="1"/>
  <c r="N126" i="1" s="1"/>
  <c r="L13" i="1"/>
  <c r="N13" i="1" s="1"/>
  <c r="L34" i="1"/>
  <c r="N34" i="1" s="1"/>
  <c r="L64" i="1"/>
  <c r="N64" i="1" s="1"/>
  <c r="L54" i="1"/>
  <c r="N54" i="1" s="1"/>
  <c r="L33" i="1"/>
  <c r="L17" i="1"/>
  <c r="N17" i="1" s="1"/>
  <c r="N52" i="1"/>
  <c r="N125" i="1"/>
  <c r="N73" i="1"/>
  <c r="N123" i="1"/>
  <c r="N98" i="1"/>
  <c r="N119" i="1"/>
  <c r="N94" i="1"/>
  <c r="N55" i="1"/>
  <c r="N103" i="1"/>
  <c r="N115" i="1"/>
  <c r="N79" i="1"/>
  <c r="N41" i="1"/>
  <c r="L125" i="1"/>
  <c r="N61" i="1"/>
  <c r="L73" i="1"/>
  <c r="N57" i="1"/>
  <c r="L116" i="1"/>
  <c r="N116" i="1" s="1"/>
  <c r="N89" i="1"/>
  <c r="L76" i="1"/>
  <c r="N76" i="1" s="1"/>
  <c r="N45" i="1"/>
  <c r="L37" i="1"/>
  <c r="N48" i="1"/>
  <c r="N131" i="1"/>
  <c r="N93" i="1"/>
  <c r="L39" i="1"/>
  <c r="N39" i="1" s="1"/>
  <c r="L92" i="1"/>
  <c r="N92" i="1" s="1"/>
</calcChain>
</file>

<file path=xl/sharedStrings.xml><?xml version="1.0" encoding="utf-8"?>
<sst xmlns="http://schemas.openxmlformats.org/spreadsheetml/2006/main" count="639" uniqueCount="331">
  <si>
    <t>Rank</t>
  </si>
  <si>
    <t>FBS Teams</t>
  </si>
  <si>
    <t>WP</t>
  </si>
  <si>
    <t>SOS</t>
  </si>
  <si>
    <t>SR</t>
  </si>
  <si>
    <t>Rating</t>
  </si>
  <si>
    <t>Co-champion Threshold</t>
  </si>
  <si>
    <t>Georgia (CFP)</t>
  </si>
  <si>
    <t>CCT Rating Cutoff</t>
  </si>
  <si>
    <t>Michigan</t>
  </si>
  <si>
    <t>Tennessee</t>
  </si>
  <si>
    <t>Georgia</t>
  </si>
  <si>
    <t>Alabama</t>
  </si>
  <si>
    <t>Ohio State</t>
  </si>
  <si>
    <t>Penn State</t>
  </si>
  <si>
    <t>Texas Christian</t>
  </si>
  <si>
    <t>No other teams in threshold</t>
  </si>
  <si>
    <t>Clemson</t>
  </si>
  <si>
    <t>Troy</t>
  </si>
  <si>
    <t>Tulane</t>
  </si>
  <si>
    <t>Louisiana State</t>
  </si>
  <si>
    <t>Oregon</t>
  </si>
  <si>
    <t>Florida State</t>
  </si>
  <si>
    <t>Oregon State</t>
  </si>
  <si>
    <t>Kansas State</t>
  </si>
  <si>
    <t>Washington</t>
  </si>
  <si>
    <t>Utah</t>
  </si>
  <si>
    <t>Mississippi State</t>
  </si>
  <si>
    <t>Southern California</t>
  </si>
  <si>
    <t>Texas-San Antonio</t>
  </si>
  <si>
    <t>Texas</t>
  </si>
  <si>
    <t>Notre Dame</t>
  </si>
  <si>
    <t>UCLA</t>
  </si>
  <si>
    <t>Marshall</t>
  </si>
  <si>
    <t>Mississippi</t>
  </si>
  <si>
    <t>Minnesota</t>
  </si>
  <si>
    <t>Pittsburgh</t>
  </si>
  <si>
    <t>Fresno State</t>
  </si>
  <si>
    <t>South Alabama</t>
  </si>
  <si>
    <t>Louisville</t>
  </si>
  <si>
    <t>Boise State</t>
  </si>
  <si>
    <t>Illinois</t>
  </si>
  <si>
    <t>Air Force</t>
  </si>
  <si>
    <t>Wake Forest</t>
  </si>
  <si>
    <t>North Carolina State</t>
  </si>
  <si>
    <t>South Carolina</t>
  </si>
  <si>
    <t>North Carolina</t>
  </si>
  <si>
    <t>Texas Tech</t>
  </si>
  <si>
    <t>Cincinnati</t>
  </si>
  <si>
    <t>Western Kentucky</t>
  </si>
  <si>
    <t>Central Florida</t>
  </si>
  <si>
    <t>Maryland</t>
  </si>
  <si>
    <t>Syracuse</t>
  </si>
  <si>
    <t>Duke</t>
  </si>
  <si>
    <t>Arkansas</t>
  </si>
  <si>
    <t>Coastal Carolina</t>
  </si>
  <si>
    <t>Iowa</t>
  </si>
  <si>
    <t>Kentucky</t>
  </si>
  <si>
    <t>East Carolina</t>
  </si>
  <si>
    <t>Ohio</t>
  </si>
  <si>
    <t>Brigham Young</t>
  </si>
  <si>
    <t>Purdue</t>
  </si>
  <si>
    <t>Toledo</t>
  </si>
  <si>
    <t>Washington State</t>
  </si>
  <si>
    <t>Florida</t>
  </si>
  <si>
    <t>Southern Methodist</t>
  </si>
  <si>
    <t>Wisconsin</t>
  </si>
  <si>
    <t>Houston</t>
  </si>
  <si>
    <t>Memphis</t>
  </si>
  <si>
    <t>Auburn</t>
  </si>
  <si>
    <t>Missouri</t>
  </si>
  <si>
    <t>UAB</t>
  </si>
  <si>
    <t>Appalachian State</t>
  </si>
  <si>
    <t>Baylor</t>
  </si>
  <si>
    <t>Southern Mississippi</t>
  </si>
  <si>
    <t>Oklahoma State</t>
  </si>
  <si>
    <t>Army</t>
  </si>
  <si>
    <t>Kansas</t>
  </si>
  <si>
    <t>Middle Tennessee State</t>
  </si>
  <si>
    <t>Oklahoma</t>
  </si>
  <si>
    <t>San Diego State</t>
  </si>
  <si>
    <t>Louisiana-Lafayette</t>
  </si>
  <si>
    <t>Liberty</t>
  </si>
  <si>
    <t>Eastern Michigan</t>
  </si>
  <si>
    <t>San Jose State</t>
  </si>
  <si>
    <t>Michigan State</t>
  </si>
  <si>
    <t>Wyoming</t>
  </si>
  <si>
    <t>Buffalo</t>
  </si>
  <si>
    <t>Texas A&amp;M</t>
  </si>
  <si>
    <t>North Texas</t>
  </si>
  <si>
    <t>Kent State</t>
  </si>
  <si>
    <t>Georgia Tech</t>
  </si>
  <si>
    <t>Arizona</t>
  </si>
  <si>
    <t>West Virginia</t>
  </si>
  <si>
    <t>Vanderbilt</t>
  </si>
  <si>
    <t>Georgia Southern</t>
  </si>
  <si>
    <t>Miami FL</t>
  </si>
  <si>
    <t>Iowa State</t>
  </si>
  <si>
    <t>Florida Atlantic</t>
  </si>
  <si>
    <t>Indiana</t>
  </si>
  <si>
    <t>Connecticut</t>
  </si>
  <si>
    <t>Bowling Green</t>
  </si>
  <si>
    <t>California</t>
  </si>
  <si>
    <t>Utah State</t>
  </si>
  <si>
    <t>Navy</t>
  </si>
  <si>
    <t>Ball State</t>
  </si>
  <si>
    <t>Tulsa</t>
  </si>
  <si>
    <t>New Mexico State</t>
  </si>
  <si>
    <t>Western Michigan</t>
  </si>
  <si>
    <t>Miami OH</t>
  </si>
  <si>
    <t>Georgia State</t>
  </si>
  <si>
    <t>Stanford</t>
  </si>
  <si>
    <t>Rice</t>
  </si>
  <si>
    <t>UNLV</t>
  </si>
  <si>
    <t>Texas-El Paso</t>
  </si>
  <si>
    <t>Lousiana-Monroe</t>
  </si>
  <si>
    <t>Arizona State</t>
  </si>
  <si>
    <t>Nebraska</t>
  </si>
  <si>
    <t>Central Michigan</t>
  </si>
  <si>
    <t>Rutgers</t>
  </si>
  <si>
    <t>Louisiana Tech</t>
  </si>
  <si>
    <t>Virginia</t>
  </si>
  <si>
    <t>Texas State</t>
  </si>
  <si>
    <t>Boston College</t>
  </si>
  <si>
    <t>Arkansas State</t>
  </si>
  <si>
    <t>Virginia Tech</t>
  </si>
  <si>
    <t>Old Dominion</t>
  </si>
  <si>
    <t>Northern Illinois</t>
  </si>
  <si>
    <t>Florida International</t>
  </si>
  <si>
    <t>Temple</t>
  </si>
  <si>
    <t>Colorado State</t>
  </si>
  <si>
    <t>Hawaii</t>
  </si>
  <si>
    <t>Charlotte</t>
  </si>
  <si>
    <t>South Florida</t>
  </si>
  <si>
    <t>Colorado</t>
  </si>
  <si>
    <t>Akron</t>
  </si>
  <si>
    <t>Northwestern</t>
  </si>
  <si>
    <t>New Mexico</t>
  </si>
  <si>
    <t>Nevada</t>
  </si>
  <si>
    <t>Massachusetts</t>
  </si>
  <si>
    <t>PF</t>
  </si>
  <si>
    <t>PA</t>
  </si>
  <si>
    <t>Score Ratio</t>
  </si>
  <si>
    <t>WP: Georgia</t>
  </si>
  <si>
    <t>SOS: Indiana</t>
  </si>
  <si>
    <t>SR: Georgia</t>
  </si>
  <si>
    <t>Miami, FL</t>
  </si>
  <si>
    <t>Miami, OH</t>
  </si>
  <si>
    <t>Opponents Win%</t>
  </si>
  <si>
    <t>Opponents Opponents Win%</t>
  </si>
  <si>
    <t>Strength of Schedule</t>
  </si>
  <si>
    <t>FBS Teams (130)</t>
  </si>
  <si>
    <t>W</t>
  </si>
  <si>
    <t>L</t>
  </si>
  <si>
    <t>Win%</t>
  </si>
  <si>
    <t>Win</t>
  </si>
  <si>
    <t>Loss</t>
  </si>
  <si>
    <t>OWP</t>
  </si>
  <si>
    <t>OOWP</t>
  </si>
  <si>
    <t>(2*OWP + OWP)/3</t>
  </si>
  <si>
    <t>Non-FBS Teams</t>
  </si>
  <si>
    <t>FBS W</t>
  </si>
  <si>
    <t>FBS L</t>
  </si>
  <si>
    <t>OW</t>
  </si>
  <si>
    <t>OL</t>
  </si>
  <si>
    <t>Abilene Christian</t>
  </si>
  <si>
    <t>SMU</t>
  </si>
  <si>
    <t>Alabama State</t>
  </si>
  <si>
    <t>Albany</t>
  </si>
  <si>
    <t>Alcorn State</t>
  </si>
  <si>
    <t>S Alabama</t>
  </si>
  <si>
    <t>Arkansas-Pine Bluff</t>
  </si>
  <si>
    <t>Austin Peay</t>
  </si>
  <si>
    <t>Ole Miss</t>
  </si>
  <si>
    <t>Bethune-Cookman</t>
  </si>
  <si>
    <t>UCF</t>
  </si>
  <si>
    <t>UTEP</t>
  </si>
  <si>
    <t>Bryant</t>
  </si>
  <si>
    <t>Bucknell</t>
  </si>
  <si>
    <t>Cal Poly</t>
  </si>
  <si>
    <t>Fresno</t>
  </si>
  <si>
    <t>California-Davis</t>
  </si>
  <si>
    <t>Campbell</t>
  </si>
  <si>
    <t>Central Arkansas</t>
  </si>
  <si>
    <t>Ark St</t>
  </si>
  <si>
    <t>Central Connecticut</t>
  </si>
  <si>
    <t>Charleston Southern</t>
  </si>
  <si>
    <t>ECU</t>
  </si>
  <si>
    <t>Chattanooga</t>
  </si>
  <si>
    <t>Citadel</t>
  </si>
  <si>
    <t>Coastal</t>
  </si>
  <si>
    <t>Colgate</t>
  </si>
  <si>
    <t>BC</t>
  </si>
  <si>
    <t>Delaware</t>
  </si>
  <si>
    <t>Duquesne</t>
  </si>
  <si>
    <t>TCU</t>
  </si>
  <si>
    <t>East Tennessee State</t>
  </si>
  <si>
    <t>Vandy</t>
  </si>
  <si>
    <t>Eastern Illinois</t>
  </si>
  <si>
    <t>S Carolina</t>
  </si>
  <si>
    <t>Eastern Kentucky</t>
  </si>
  <si>
    <t>Eastern Washington</t>
  </si>
  <si>
    <t>Elon</t>
  </si>
  <si>
    <t>App St</t>
  </si>
  <si>
    <t>Florida A&amp;M</t>
  </si>
  <si>
    <t>S Florida</t>
  </si>
  <si>
    <t>Fordham</t>
  </si>
  <si>
    <t>FAU</t>
  </si>
  <si>
    <t>Furman</t>
  </si>
  <si>
    <t>NC St</t>
  </si>
  <si>
    <t>Gardner-Webb</t>
  </si>
  <si>
    <t>Ga Southern</t>
  </si>
  <si>
    <t>Grambling State</t>
  </si>
  <si>
    <t>So Miss</t>
  </si>
  <si>
    <t>Hampton</t>
  </si>
  <si>
    <t>ODU</t>
  </si>
  <si>
    <t>Holy Cross</t>
  </si>
  <si>
    <t>Uconn</t>
  </si>
  <si>
    <t>Houston Baptist</t>
  </si>
  <si>
    <t>N Mexico</t>
  </si>
  <si>
    <t>Howard</t>
  </si>
  <si>
    <t>Idaho</t>
  </si>
  <si>
    <t>Oregon St</t>
  </si>
  <si>
    <t>Idaho State</t>
  </si>
  <si>
    <t>BYU</t>
  </si>
  <si>
    <t>Illinois State</t>
  </si>
  <si>
    <t>W Mich</t>
  </si>
  <si>
    <t>Incarnate Word</t>
  </si>
  <si>
    <t>Tx St</t>
  </si>
  <si>
    <t>Indiana State</t>
  </si>
  <si>
    <t>NW</t>
  </si>
  <si>
    <t>Jackson State</t>
  </si>
  <si>
    <t>La-Monroe</t>
  </si>
  <si>
    <t>Jacksonville State</t>
  </si>
  <si>
    <t>Florida St</t>
  </si>
  <si>
    <t>Kennesaw State</t>
  </si>
  <si>
    <t>Ga Tech</t>
  </si>
  <si>
    <t>Lafayette</t>
  </si>
  <si>
    <t>Lamar</t>
  </si>
  <si>
    <t>UTSA</t>
  </si>
  <si>
    <t>Long Island</t>
  </si>
  <si>
    <t>FIU</t>
  </si>
  <si>
    <t>WV</t>
  </si>
  <si>
    <t>Maine</t>
  </si>
  <si>
    <t>Umass</t>
  </si>
  <si>
    <t>N Illinois</t>
  </si>
  <si>
    <t>McNeese State</t>
  </si>
  <si>
    <t>LSU</t>
  </si>
  <si>
    <t>Mercer</t>
  </si>
  <si>
    <t>Missouri State</t>
  </si>
  <si>
    <t>Ok St</t>
  </si>
  <si>
    <t>Monmouth</t>
  </si>
  <si>
    <t>MTSU</t>
  </si>
  <si>
    <t>Montana</t>
  </si>
  <si>
    <t>Wash</t>
  </si>
  <si>
    <t>Montana State</t>
  </si>
  <si>
    <t>Morgan State</t>
  </si>
  <si>
    <t>Murray State</t>
  </si>
  <si>
    <t>Bowl Gr</t>
  </si>
  <si>
    <t>Cincy</t>
  </si>
  <si>
    <t>New Hampshire</t>
  </si>
  <si>
    <t>Pitt</t>
  </si>
  <si>
    <t>Nicholls</t>
  </si>
  <si>
    <t>La-Lafayette</t>
  </si>
  <si>
    <t>Norfolk State</t>
  </si>
  <si>
    <t>Wake</t>
  </si>
  <si>
    <t>North Carolina A&amp;T</t>
  </si>
  <si>
    <t>North Carolina Central</t>
  </si>
  <si>
    <t>North Dakota</t>
  </si>
  <si>
    <t>Utah St</t>
  </si>
  <si>
    <t>Northern Arizona</t>
  </si>
  <si>
    <t>Northern Colorado</t>
  </si>
  <si>
    <t>Northern Iowa</t>
  </si>
  <si>
    <t>Iowa St</t>
  </si>
  <si>
    <t>Northwestern State</t>
  </si>
  <si>
    <t>N Texas</t>
  </si>
  <si>
    <t>Portland State</t>
  </si>
  <si>
    <t>Wazzu</t>
  </si>
  <si>
    <t>Prairie View A&amp;M</t>
  </si>
  <si>
    <t>Tx A&amp;M</t>
  </si>
  <si>
    <t>Rhode Island</t>
  </si>
  <si>
    <t>Richmond</t>
  </si>
  <si>
    <t>Va Tech</t>
  </si>
  <si>
    <t>Robert Morris</t>
  </si>
  <si>
    <t>C Mich</t>
  </si>
  <si>
    <t>Sacramento State</t>
  </si>
  <si>
    <t>Saint Francis</t>
  </si>
  <si>
    <t>E Mich</t>
  </si>
  <si>
    <t>Samford</t>
  </si>
  <si>
    <t>South Carolina State</t>
  </si>
  <si>
    <t>NM State</t>
  </si>
  <si>
    <t>South Dakota</t>
  </si>
  <si>
    <t>South Dakota State</t>
  </si>
  <si>
    <t>Col St</t>
  </si>
  <si>
    <t>Southeast Missouri State</t>
  </si>
  <si>
    <t>Mizzou</t>
  </si>
  <si>
    <t>Southeastern Louisiana</t>
  </si>
  <si>
    <t>La Tech</t>
  </si>
  <si>
    <t>Southern</t>
  </si>
  <si>
    <t>Southern Illinois</t>
  </si>
  <si>
    <t>Kan St</t>
  </si>
  <si>
    <t>Southern Utah</t>
  </si>
  <si>
    <t>Ariz St</t>
  </si>
  <si>
    <t>San Jose</t>
  </si>
  <si>
    <t>Stephen F. Austin</t>
  </si>
  <si>
    <t>Tx Tech</t>
  </si>
  <si>
    <t>Stony Brook</t>
  </si>
  <si>
    <t>Tennessee Martin</t>
  </si>
  <si>
    <t>WKU</t>
  </si>
  <si>
    <t>Tennessee State</t>
  </si>
  <si>
    <t>Miss St</t>
  </si>
  <si>
    <t>Tennessee Tech</t>
  </si>
  <si>
    <t>Tenn</t>
  </si>
  <si>
    <t>Texas Southern</t>
  </si>
  <si>
    <t>Towson</t>
  </si>
  <si>
    <t>San Diego</t>
  </si>
  <si>
    <t>Villanova</t>
  </si>
  <si>
    <t>Penn St</t>
  </si>
  <si>
    <t>Virginia Military</t>
  </si>
  <si>
    <t>Kent St</t>
  </si>
  <si>
    <t>Wagner</t>
  </si>
  <si>
    <t>Weber State</t>
  </si>
  <si>
    <t>Western Carolina</t>
  </si>
  <si>
    <t>Western Illinois</t>
  </si>
  <si>
    <t>Ball St</t>
  </si>
  <si>
    <t>William &amp; Mary</t>
  </si>
  <si>
    <t>Wofford</t>
  </si>
  <si>
    <t>UNC</t>
  </si>
  <si>
    <t>Yale</t>
  </si>
  <si>
    <t>Youngstown State</t>
  </si>
  <si>
    <t>Mich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</si>
</sst>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C1DD9-624A-464A-8CC8-F6E0683942FF}">
  <dimension ref="A1:N231"/>
  <sheetViews>
    <sheetView tabSelected="1" workbookViewId="0"/>
  </sheetViews>
  <sheetFormatPr defaultRowHeight="14.4" x14ac:dyDescent="0.3"/>
  <cols>
    <col min="1" max="1" width="21.44140625" bestFit="1" customWidth="1"/>
    <col min="2" max="2" width="6.109375" bestFit="1" customWidth="1"/>
    <col min="3" max="3" width="5.21875" bestFit="1" customWidth="1"/>
    <col min="4" max="4" width="6.5546875" style="1" bestFit="1" customWidth="1"/>
    <col min="6" max="6" width="4.21875" bestFit="1" customWidth="1"/>
    <col min="7" max="7" width="4.5546875" bestFit="1" customWidth="1"/>
    <col min="8" max="8" width="11.33203125" style="1" bestFit="1" customWidth="1"/>
    <col min="9" max="9" width="11" bestFit="1" customWidth="1"/>
    <col min="10" max="11" width="6.6640625" customWidth="1"/>
    <col min="12" max="12" width="11" style="1" customWidth="1"/>
    <col min="14" max="14" width="17.88671875" style="1" bestFit="1" customWidth="1"/>
  </cols>
  <sheetData>
    <row r="1" spans="1:14" x14ac:dyDescent="0.3">
      <c r="F1" s="2" t="s">
        <v>148</v>
      </c>
      <c r="G1" s="2"/>
      <c r="H1" s="2"/>
      <c r="J1" s="2" t="s">
        <v>149</v>
      </c>
      <c r="K1" s="2"/>
      <c r="L1" s="2"/>
      <c r="N1" s="1" t="s">
        <v>150</v>
      </c>
    </row>
    <row r="2" spans="1:14" x14ac:dyDescent="0.3">
      <c r="A2" t="s">
        <v>151</v>
      </c>
      <c r="B2" t="s">
        <v>152</v>
      </c>
      <c r="C2" t="s">
        <v>153</v>
      </c>
      <c r="D2" s="1" t="s">
        <v>154</v>
      </c>
      <c r="F2" t="s">
        <v>155</v>
      </c>
      <c r="G2" t="s">
        <v>156</v>
      </c>
      <c r="H2" s="1" t="s">
        <v>157</v>
      </c>
      <c r="J2" t="s">
        <v>155</v>
      </c>
      <c r="K2" t="s">
        <v>156</v>
      </c>
      <c r="L2" s="1" t="s">
        <v>158</v>
      </c>
      <c r="N2" s="1" t="s">
        <v>159</v>
      </c>
    </row>
    <row r="3" spans="1:14" x14ac:dyDescent="0.3">
      <c r="A3" t="s">
        <v>42</v>
      </c>
      <c r="B3">
        <v>10</v>
      </c>
      <c r="C3">
        <v>3</v>
      </c>
      <c r="D3" s="1">
        <f t="shared" ref="D3:D67" si="0">B3/(B3+C3)</f>
        <v>0.76923076923076927</v>
      </c>
      <c r="F3">
        <f>(B177+B71+B121+B34+B74+B132+B15+B94+B11+B28+B73+B119+B57)-C3</f>
        <v>74</v>
      </c>
      <c r="G3">
        <f>(C177+C71+C121+C34+C74+C132+C15+C94+C11+C28+C73+C119+C57)-B3</f>
        <v>66</v>
      </c>
      <c r="H3" s="1">
        <f t="shared" ref="H3:H67" si="1">F3/(F3+G3)</f>
        <v>0.52857142857142858</v>
      </c>
      <c r="J3">
        <f>(F177+F71+F121+F34+F74+F132+F15+F94+F11+F28+F73+F119+F57)</f>
        <v>957</v>
      </c>
      <c r="K3">
        <f>(G177+G71+G121+G34+G74+G132+G15+G94+G11+G28+G73+G119+G57)</f>
        <v>733</v>
      </c>
      <c r="L3" s="1">
        <f t="shared" ref="L3:L67" si="2">J3/(J3+K3)</f>
        <v>0.56627218934911239</v>
      </c>
      <c r="N3" s="1">
        <f t="shared" ref="N3:N67" si="3">(2*H3+L3)/3</f>
        <v>0.54113834883065648</v>
      </c>
    </row>
    <row r="4" spans="1:14" x14ac:dyDescent="0.3">
      <c r="A4" t="s">
        <v>135</v>
      </c>
      <c r="B4">
        <v>2</v>
      </c>
      <c r="C4">
        <v>10</v>
      </c>
      <c r="D4" s="1">
        <f t="shared" si="0"/>
        <v>0.16666666666666666</v>
      </c>
      <c r="F4">
        <f>(B12+B104+B142+B83+B82+B17+B63+B19+B13+B130+B50+B113)-C4</f>
        <v>56</v>
      </c>
      <c r="G4">
        <f>(C12+C104+C142+C83+C82+C17+C63+C19+C13+C130+C50+C113)-B4</f>
        <v>73</v>
      </c>
      <c r="H4" s="1">
        <f t="shared" si="1"/>
        <v>0.43410852713178294</v>
      </c>
      <c r="J4">
        <f>(F12+F104+F142+F83+F82+F17+F63+F19+F13+F130+F50+F113)</f>
        <v>797</v>
      </c>
      <c r="K4">
        <f>(G12+G104+G142+G83+G82+G17+G63+G19+G13+G130+G50+G113)</f>
        <v>751</v>
      </c>
      <c r="L4" s="1">
        <f t="shared" si="2"/>
        <v>0.51485788113695086</v>
      </c>
      <c r="N4" s="1">
        <f t="shared" si="3"/>
        <v>0.46102497846683893</v>
      </c>
    </row>
    <row r="5" spans="1:14" x14ac:dyDescent="0.3">
      <c r="A5" t="s">
        <v>12</v>
      </c>
      <c r="B5">
        <v>13</v>
      </c>
      <c r="C5">
        <v>2</v>
      </c>
      <c r="D5" s="1">
        <f t="shared" si="0"/>
        <v>0.8666666666666667</v>
      </c>
      <c r="F5">
        <f>(B62+B182+B33+B101+B68+B107+B69+B105+B55+B75+B9+B12+B38+B24)-C5</f>
        <v>96</v>
      </c>
      <c r="G5">
        <f>(C62+C182+C33+C101+C68+C107+C69+C105+C55+C75+C9+C12+C38+C24)-B5</f>
        <v>58</v>
      </c>
      <c r="H5" s="1">
        <f t="shared" si="1"/>
        <v>0.62337662337662336</v>
      </c>
      <c r="J5">
        <f>(F62+F182+F33+F101+F68+F107+F69+F105+F55+F75+F9+F12+F38+F24)</f>
        <v>1088</v>
      </c>
      <c r="K5">
        <f>(G62+G182+G33+G101+G68+G107+G69+G105+G55+G75+G9+G12+G38+G24)</f>
        <v>760</v>
      </c>
      <c r="L5" s="1">
        <f t="shared" si="2"/>
        <v>0.58874458874458879</v>
      </c>
      <c r="N5" s="1">
        <f t="shared" si="3"/>
        <v>0.61183261183261184</v>
      </c>
    </row>
    <row r="6" spans="1:14" x14ac:dyDescent="0.3">
      <c r="A6" t="s">
        <v>72</v>
      </c>
      <c r="B6">
        <v>10</v>
      </c>
      <c r="C6">
        <v>4</v>
      </c>
      <c r="D6" s="1">
        <f t="shared" si="0"/>
        <v>0.7142857142857143</v>
      </c>
      <c r="F6">
        <f>(B31+B62+B159+B58+B40+B53+B26+B54+B10+B96+B114+B39+B129)-C6</f>
        <v>79</v>
      </c>
      <c r="G6">
        <f>(C31+C62+C159+C58+C40+C53+C26+C54+C10+C96+C114+C39+C129)-B6</f>
        <v>59</v>
      </c>
      <c r="H6" s="1">
        <f t="shared" si="1"/>
        <v>0.57246376811594202</v>
      </c>
      <c r="J6">
        <f>(F31+F62+F159+F58+F40+F53+F26+F54+F10+F96+F114+F39+F129)</f>
        <v>849</v>
      </c>
      <c r="K6">
        <f>(G31+G62+G159+G58+G40+G53+G26+G54+G10+G96+G114+G39+G129)</f>
        <v>764</v>
      </c>
      <c r="L6" s="1">
        <f t="shared" si="2"/>
        <v>0.5263484190948543</v>
      </c>
      <c r="N6" s="1">
        <f t="shared" si="3"/>
        <v>0.55709198510891278</v>
      </c>
    </row>
    <row r="7" spans="1:14" x14ac:dyDescent="0.3">
      <c r="A7" t="s">
        <v>92</v>
      </c>
      <c r="B7">
        <v>1</v>
      </c>
      <c r="C7">
        <v>11</v>
      </c>
      <c r="D7" s="1">
        <f t="shared" si="0"/>
        <v>8.3333333333333329E-2</v>
      </c>
      <c r="F7">
        <f>(B18+B94+B195+B87+B118+B27+B126+B99+B20+B120+B127+B8)-C7</f>
        <v>72</v>
      </c>
      <c r="G7">
        <f>(C18+C94+C195+C87+C118+C27+C126+C99+C20+C120+C127+C8)-B7</f>
        <v>58</v>
      </c>
      <c r="H7" s="1">
        <f t="shared" si="1"/>
        <v>0.55384615384615388</v>
      </c>
      <c r="J7">
        <f>(F18+F94+F195+F87+F118+F27+F126+F99+F20+F120+F127+F8)</f>
        <v>772</v>
      </c>
      <c r="K7">
        <f>(G18+G94+G195+G87+G118+G27+G126+G99+G20+G120+G127+G8)</f>
        <v>742</v>
      </c>
      <c r="L7" s="1">
        <f t="shared" si="2"/>
        <v>0.50990752972258913</v>
      </c>
      <c r="N7" s="1">
        <f t="shared" si="3"/>
        <v>0.53919994580496555</v>
      </c>
    </row>
    <row r="8" spans="1:14" x14ac:dyDescent="0.3">
      <c r="A8" t="s">
        <v>116</v>
      </c>
      <c r="B8">
        <v>8</v>
      </c>
      <c r="C8">
        <v>5</v>
      </c>
      <c r="D8" s="1">
        <f t="shared" si="0"/>
        <v>0.61538461538461542</v>
      </c>
      <c r="F8">
        <f>(B214+B119+B18+B27+B118+B102+B120+B127+B99+B126+B88+B7+B131)-C8</f>
        <v>64</v>
      </c>
      <c r="G8">
        <f>(C214+C119+C18+C27+C118+C102+C120+C127+C99+C126+C88+C7+C131)-B8</f>
        <v>75</v>
      </c>
      <c r="H8" s="1">
        <f t="shared" si="1"/>
        <v>0.46043165467625902</v>
      </c>
      <c r="J8">
        <f>(F214+F119+F18+F27+F118+F102+F120+F127+F99+F126+F88+F7+F131)</f>
        <v>901</v>
      </c>
      <c r="K8">
        <f>(G214+G119+G18+G27+G118+G102+G120+G127+G99+G126+G88+G7+G131)</f>
        <v>771</v>
      </c>
      <c r="L8" s="1">
        <f t="shared" si="2"/>
        <v>0.5388755980861244</v>
      </c>
      <c r="N8" s="1">
        <f t="shared" si="3"/>
        <v>0.48657963581288083</v>
      </c>
    </row>
    <row r="9" spans="1:14" x14ac:dyDescent="0.3">
      <c r="A9" t="s">
        <v>54</v>
      </c>
      <c r="B9">
        <v>9</v>
      </c>
      <c r="C9">
        <v>4</v>
      </c>
      <c r="D9" s="1">
        <f t="shared" si="0"/>
        <v>0.69230769230769229</v>
      </c>
      <c r="F9">
        <f>(B92+B106+B39+B107+B38+B68+B12+B139+B69+B55+B5+B70+B89)-C9</f>
        <v>87</v>
      </c>
      <c r="G9">
        <f>(C92+C106+C39+C107+C38+C68+C12+C139+C69+C55+C5+C70+C89)-B9</f>
        <v>57</v>
      </c>
      <c r="H9" s="1">
        <f t="shared" si="1"/>
        <v>0.60416666666666663</v>
      </c>
      <c r="J9">
        <f>(F92+F106+F39+F107+F38+F68+F12+F139+F69+F55+F5+F70+F89)</f>
        <v>1039</v>
      </c>
      <c r="K9">
        <f>(G92+G106+G39+G107+G38+G68+G12+G139+G69+G55+G5+G70+G89)</f>
        <v>684</v>
      </c>
      <c r="L9" s="1">
        <f t="shared" si="2"/>
        <v>0.60301799187463723</v>
      </c>
      <c r="N9" s="1">
        <f t="shared" si="3"/>
        <v>0.60378377506932346</v>
      </c>
    </row>
    <row r="10" spans="1:14" x14ac:dyDescent="0.3">
      <c r="A10" t="s">
        <v>124</v>
      </c>
      <c r="B10">
        <v>2</v>
      </c>
      <c r="C10">
        <v>10</v>
      </c>
      <c r="D10" s="1">
        <f t="shared" si="0"/>
        <v>0.16666666666666666</v>
      </c>
      <c r="F10">
        <f>(B147+B61+B126+B116+B39+B26+B53+B96+B6+B54+B40+B111)-C10</f>
        <v>67</v>
      </c>
      <c r="G10">
        <f>(C147+C61+C126+C116+C39+C26+C53+C96+C6+C54+C40+C111)-B10</f>
        <v>61</v>
      </c>
      <c r="H10" s="1">
        <f t="shared" si="1"/>
        <v>0.5234375</v>
      </c>
      <c r="J10">
        <f>(F147+F61+F126+F116+F39+F26+F53+F96+F6+F54+F40+F111)</f>
        <v>753</v>
      </c>
      <c r="K10">
        <f>(G147+G61+G126+G116+G39+G26+G53+G96+G6+G54+G40+G111)</f>
        <v>720</v>
      </c>
      <c r="L10" s="1">
        <f t="shared" si="2"/>
        <v>0.51120162932790225</v>
      </c>
      <c r="N10" s="1">
        <f t="shared" si="3"/>
        <v>0.51935887644263412</v>
      </c>
    </row>
    <row r="11" spans="1:14" x14ac:dyDescent="0.3">
      <c r="A11" t="s">
        <v>76</v>
      </c>
      <c r="B11">
        <v>9</v>
      </c>
      <c r="C11">
        <v>4</v>
      </c>
      <c r="D11" s="1">
        <f t="shared" si="0"/>
        <v>0.69230769230769229</v>
      </c>
      <c r="F11">
        <f>(B40+B129+B29+B63+B13+B131+B125+B3+B143+B60+B52+B71+B70)-C11</f>
        <v>76</v>
      </c>
      <c r="G11">
        <f>(C40+C129+C29+C63+C13+C131+C125+C3+C143+C60+C52+C71+C70)-B11</f>
        <v>67</v>
      </c>
      <c r="H11" s="1">
        <f t="shared" si="1"/>
        <v>0.53146853146853146</v>
      </c>
      <c r="J11">
        <f>(F40+F129+F29+F63+F13+F131+F125+F3+F143+F60+F52+F71+F70)</f>
        <v>946</v>
      </c>
      <c r="K11">
        <f>(G40+G129+G29+G63+G13+G131+G125+G3+G143+G60+G52+G71+G70)</f>
        <v>755</v>
      </c>
      <c r="L11" s="1">
        <f t="shared" si="2"/>
        <v>0.55614344503233393</v>
      </c>
      <c r="N11" s="1">
        <f t="shared" si="3"/>
        <v>0.53969350265646565</v>
      </c>
    </row>
    <row r="12" spans="1:14" x14ac:dyDescent="0.3">
      <c r="A12" t="s">
        <v>69</v>
      </c>
      <c r="B12">
        <v>6</v>
      </c>
      <c r="C12">
        <v>7</v>
      </c>
      <c r="D12" s="1">
        <f t="shared" si="0"/>
        <v>0.46153846153846156</v>
      </c>
      <c r="F12">
        <f>(B4+B136+B89+B40+B55+B38+B9+B68+B107+B69+B97+B5+B43)-C12</f>
        <v>96</v>
      </c>
      <c r="G12">
        <f>(C4+C136+C89+C40+C55+C38+C9+C68+C107+C69+C97+C5+C43)-B12</f>
        <v>51</v>
      </c>
      <c r="H12" s="1">
        <f t="shared" si="1"/>
        <v>0.65306122448979587</v>
      </c>
      <c r="J12">
        <f>(F4+F136+F89+F40+F55+F38+F9+F68+F107+F69+F97+F5+F43)</f>
        <v>991</v>
      </c>
      <c r="K12">
        <f>(G4+G136+G89+G40+G55+G38+G9+G68+G107+G69+G97+G5+G43)</f>
        <v>752</v>
      </c>
      <c r="L12" s="1">
        <f t="shared" si="2"/>
        <v>0.56855995410212279</v>
      </c>
      <c r="N12" s="1">
        <f t="shared" si="3"/>
        <v>0.62489413436057151</v>
      </c>
    </row>
    <row r="13" spans="1:14" x14ac:dyDescent="0.3">
      <c r="A13" t="s">
        <v>105</v>
      </c>
      <c r="B13">
        <v>6</v>
      </c>
      <c r="C13">
        <v>7</v>
      </c>
      <c r="D13" s="1">
        <f t="shared" si="0"/>
        <v>0.46153846153846156</v>
      </c>
      <c r="F13">
        <f>(B227+B89+B132+B113+B11+B130+B32+B63+B4+B79+B22+B19+B40)-C13</f>
        <v>77</v>
      </c>
      <c r="G13">
        <f>(C227+C89+C132+C113+C11+C130+C32+C63+C4+C79+C22+C19+C40)-B13</f>
        <v>66</v>
      </c>
      <c r="H13" s="1">
        <f t="shared" si="1"/>
        <v>0.53846153846153844</v>
      </c>
      <c r="J13">
        <f>(F227+F89+F132+F113+F11+F130+F32+F63+F4+F79+F22+F19+F40)</f>
        <v>874</v>
      </c>
      <c r="K13">
        <f>(G227+G89+G132+G113+G11+G130+G32+G63+G4+G79+G22+G19+G40)</f>
        <v>837</v>
      </c>
      <c r="L13" s="1">
        <f t="shared" si="2"/>
        <v>0.51081239041496196</v>
      </c>
      <c r="N13" s="1">
        <f t="shared" si="3"/>
        <v>0.52924515577934628</v>
      </c>
    </row>
    <row r="14" spans="1:14" x14ac:dyDescent="0.3">
      <c r="A14" t="s">
        <v>73</v>
      </c>
      <c r="B14">
        <v>12</v>
      </c>
      <c r="C14">
        <v>2</v>
      </c>
      <c r="D14" s="1">
        <f t="shared" si="0"/>
        <v>0.8571428571428571</v>
      </c>
      <c r="F14">
        <f>(B111+B48+B47+B85+B128+B18+B106+B108+B220+B84+B49+B112+B68)-C14</f>
        <v>85</v>
      </c>
      <c r="G14">
        <f>(C111+C48+C47+C85+C128+C18+C106+C108+C220+C84+C49+C112+C68)-B14</f>
        <v>56</v>
      </c>
      <c r="H14" s="1">
        <f t="shared" si="1"/>
        <v>0.6028368794326241</v>
      </c>
      <c r="J14">
        <f>(F111+F48+F47+F85+F128+F18+F106+F108+F220+F84+F49+F112+F68)</f>
        <v>977</v>
      </c>
      <c r="K14">
        <f>(G111+G48+G47+G85+G128+G18+G106+G108+G220+G84+G49+G112+G68)</f>
        <v>722</v>
      </c>
      <c r="L14" s="1">
        <f t="shared" si="2"/>
        <v>0.57504414361389056</v>
      </c>
      <c r="N14" s="1">
        <f t="shared" si="3"/>
        <v>0.59357263415971284</v>
      </c>
    </row>
    <row r="15" spans="1:14" x14ac:dyDescent="0.3">
      <c r="A15" t="s">
        <v>40</v>
      </c>
      <c r="B15">
        <v>7</v>
      </c>
      <c r="C15">
        <v>5</v>
      </c>
      <c r="D15" s="1">
        <f t="shared" si="0"/>
        <v>0.58333333333333337</v>
      </c>
      <c r="F15">
        <f>(B21+B109+B85+B121+B73+B18+B3+B28+B37+B132+B74+B94)-C15</f>
        <v>97</v>
      </c>
      <c r="G15">
        <f>(C21+C109+C85+C121+C73+C18+C3+C28+C37+C132+C74+C94)-B15</f>
        <v>48</v>
      </c>
      <c r="H15" s="1">
        <f t="shared" si="1"/>
        <v>0.66896551724137931</v>
      </c>
      <c r="J15">
        <f>(F21+F109+F85+F121+F73+F18+F3+F28+F37+F132+F74+F94)</f>
        <v>883</v>
      </c>
      <c r="K15">
        <f>(G21+G109+G85+G121+G73+G18+G3+G28+G37+G132+G74+G94)</f>
        <v>800</v>
      </c>
      <c r="L15" s="1">
        <f t="shared" si="2"/>
        <v>0.52465834818775992</v>
      </c>
      <c r="N15" s="1">
        <f t="shared" si="3"/>
        <v>0.62086312755683959</v>
      </c>
    </row>
    <row r="16" spans="1:14" x14ac:dyDescent="0.3">
      <c r="A16" t="s">
        <v>123</v>
      </c>
      <c r="B16">
        <v>6</v>
      </c>
      <c r="C16">
        <v>6</v>
      </c>
      <c r="D16" s="1">
        <f t="shared" si="0"/>
        <v>0.5</v>
      </c>
      <c r="F16">
        <f>(B152+B60+B104+B70+B25+B77+B57+B103+B124+B41+B36+B125)-C16</f>
        <v>59</v>
      </c>
      <c r="G16">
        <f>(C152+C60+C104+C70+C25+C77+C57+C103+C124+C41+C36+C125)-B16</f>
        <v>68</v>
      </c>
      <c r="H16" s="1">
        <f t="shared" si="1"/>
        <v>0.46456692913385828</v>
      </c>
      <c r="J16">
        <f>(F152+F60+F104+F70+F25+F77+F57+F103+F124+F41+F36+F125)</f>
        <v>820</v>
      </c>
      <c r="K16">
        <f>(G152+G60+G104+G70+G25+G77+G57+G103+G124+G41+G36+G125)</f>
        <v>659</v>
      </c>
      <c r="L16" s="1">
        <f t="shared" si="2"/>
        <v>0.55442866801893176</v>
      </c>
      <c r="N16" s="1">
        <f t="shared" si="3"/>
        <v>0.49452084209554942</v>
      </c>
    </row>
    <row r="17" spans="1:14" x14ac:dyDescent="0.3">
      <c r="A17" t="s">
        <v>101</v>
      </c>
      <c r="B17">
        <v>4</v>
      </c>
      <c r="C17">
        <v>8</v>
      </c>
      <c r="D17" s="1">
        <f t="shared" si="0"/>
        <v>0.33333333333333331</v>
      </c>
      <c r="F17">
        <f>(B105+B96+B188+B67+B50+B4+B79+B32+B19+B113+B63+B82)-C17</f>
        <v>59</v>
      </c>
      <c r="G17">
        <f>(C105+C96+C188+C67+C50+C4+C79+C32+C19+C113+C63+C82)-B17</f>
        <v>72</v>
      </c>
      <c r="H17" s="1">
        <f t="shared" si="1"/>
        <v>0.45038167938931295</v>
      </c>
      <c r="J17">
        <f>(F105+F96+F188+F67+F50+F4+F79+F32+F19+F113+F63+F82)</f>
        <v>775</v>
      </c>
      <c r="K17">
        <f>(G105+G96+G188+G67+G50+G4+G79+G32+G19+G113+G63+G82)</f>
        <v>772</v>
      </c>
      <c r="L17" s="1">
        <f t="shared" si="2"/>
        <v>0.50096961861667744</v>
      </c>
      <c r="N17" s="1">
        <f t="shared" si="3"/>
        <v>0.46724432579843445</v>
      </c>
    </row>
    <row r="18" spans="1:14" x14ac:dyDescent="0.3">
      <c r="A18" t="s">
        <v>60</v>
      </c>
      <c r="B18">
        <v>10</v>
      </c>
      <c r="C18">
        <v>3</v>
      </c>
      <c r="D18" s="1">
        <f t="shared" si="0"/>
        <v>0.76923076923076927</v>
      </c>
      <c r="F18">
        <f>(B7+B120+B8+B98+B121+B15+B14+B127+B123+B170+B39+B99+B117)-C18</f>
        <v>79</v>
      </c>
      <c r="G18">
        <f>(C7+C120+C8+C98+C121+C15+C14+C127+C123+C170+C39+C99+C117)-B18</f>
        <v>63</v>
      </c>
      <c r="H18" s="1">
        <f t="shared" si="1"/>
        <v>0.55633802816901412</v>
      </c>
      <c r="J18">
        <f>(F7+F120+F8+F98+F121+F15+F14+F127+F123+F170+F39+F99+F117)</f>
        <v>933</v>
      </c>
      <c r="K18">
        <f>(G7+G120+G8+G98+G121+G15+G14+G127+G123+G170+G39+G99+G117)</f>
        <v>738</v>
      </c>
      <c r="L18" s="1">
        <f t="shared" si="2"/>
        <v>0.55834829443447043</v>
      </c>
      <c r="N18" s="1">
        <f t="shared" si="3"/>
        <v>0.55700811692416619</v>
      </c>
    </row>
    <row r="19" spans="1:14" x14ac:dyDescent="0.3">
      <c r="A19" t="s">
        <v>87</v>
      </c>
      <c r="B19">
        <v>4</v>
      </c>
      <c r="C19">
        <v>8</v>
      </c>
      <c r="D19" s="1">
        <f t="shared" si="0"/>
        <v>0.33333333333333331</v>
      </c>
      <c r="F19">
        <f>(B224+B72+B26+B86+B130+B50+B82+B4+B17+B63+B79+B13)-C19</f>
        <v>58</v>
      </c>
      <c r="G19">
        <f>(C224+C72+C26+C86+C130+C50+C82+C4+C17+C63+C79+C13)-B19</f>
        <v>73</v>
      </c>
      <c r="H19" s="1">
        <f t="shared" si="1"/>
        <v>0.44274809160305345</v>
      </c>
      <c r="J19">
        <f>(F224+F72+F26+F86+F130+F50+F82+F4+F17+F63+F79+F13)</f>
        <v>764</v>
      </c>
      <c r="K19">
        <f>(G224+G72+G26+G86+G130+G50+G82+G4+G17+G63+G79+G13)</f>
        <v>759</v>
      </c>
      <c r="L19" s="1">
        <f t="shared" si="2"/>
        <v>0.50164149704530536</v>
      </c>
      <c r="N19" s="1">
        <f t="shared" si="3"/>
        <v>0.46237922675047072</v>
      </c>
    </row>
    <row r="20" spans="1:14" x14ac:dyDescent="0.3">
      <c r="A20" t="s">
        <v>102</v>
      </c>
      <c r="B20">
        <v>5</v>
      </c>
      <c r="C20">
        <v>7</v>
      </c>
      <c r="D20" s="1">
        <f t="shared" si="0"/>
        <v>0.41666666666666669</v>
      </c>
      <c r="F20">
        <f>(B73+B108+B204+B126+B127+B87+B27+B88+B7+B102+B118+B99)-C20</f>
        <v>54</v>
      </c>
      <c r="G20">
        <f>(C73+C108+C204+C126+C127+C87+C27+C88+C7+C102+C118+C99)-B20</f>
        <v>72</v>
      </c>
      <c r="H20" s="1">
        <f t="shared" si="1"/>
        <v>0.42857142857142855</v>
      </c>
      <c r="J20">
        <f>(F73+F108+F204+F126+F127+F87+F27+F88+F7+F102+F118+F99)</f>
        <v>784</v>
      </c>
      <c r="K20">
        <f>(G73+G108+G204+G126+G127+G87+G27+G88+G7+G102+G118+G99)</f>
        <v>715</v>
      </c>
      <c r="L20" s="1">
        <f t="shared" si="2"/>
        <v>0.52301534356237489</v>
      </c>
      <c r="N20" s="1">
        <f t="shared" si="3"/>
        <v>0.46005273356841064</v>
      </c>
    </row>
    <row r="21" spans="1:14" x14ac:dyDescent="0.3">
      <c r="A21" t="s">
        <v>50</v>
      </c>
      <c r="B21">
        <v>9</v>
      </c>
      <c r="C21">
        <v>4</v>
      </c>
      <c r="D21" s="1">
        <f t="shared" si="0"/>
        <v>0.69230769230769229</v>
      </c>
      <c r="F21">
        <f>(B15+B141+B57+B71+B31+B24+B61+B104+B115+B100+B29+B98+B33)-C21</f>
        <v>61</v>
      </c>
      <c r="G21">
        <f>(C15+C141+C57+C71+C31+C24+C61+C104+C115+C100+C29+C98+C33)-B21</f>
        <v>76</v>
      </c>
      <c r="H21" s="1">
        <f t="shared" si="1"/>
        <v>0.44525547445255476</v>
      </c>
      <c r="J21">
        <f>(F15+F141+F57+F71+F31+F24+F61+F104+F115+F100+F29+F98+F33)</f>
        <v>949</v>
      </c>
      <c r="K21">
        <f>(G15+G141+G57+G71+G31+G24+G61+G104+G115+G100+G29+G98+G33)</f>
        <v>693</v>
      </c>
      <c r="L21" s="1">
        <f t="shared" si="2"/>
        <v>0.57795371498172965</v>
      </c>
      <c r="N21" s="1">
        <f t="shared" si="3"/>
        <v>0.48948822129561309</v>
      </c>
    </row>
    <row r="22" spans="1:14" x14ac:dyDescent="0.3">
      <c r="A22" t="s">
        <v>118</v>
      </c>
      <c r="B22">
        <v>9</v>
      </c>
      <c r="C22">
        <v>4</v>
      </c>
      <c r="D22" s="1">
        <f t="shared" si="0"/>
        <v>0.69230769230769229</v>
      </c>
      <c r="F22">
        <f>(B70+B203+B55+B35+B63+B82+B113+B79+B130+B50+B13+B32+B127)-C22</f>
        <v>70</v>
      </c>
      <c r="G22">
        <f>(C70+C203+C55+C35+C63+C82+C113+C79+C130+C50+C13+C32+C127)-B22</f>
        <v>74</v>
      </c>
      <c r="H22" s="1">
        <f t="shared" si="1"/>
        <v>0.4861111111111111</v>
      </c>
      <c r="J22">
        <f>(F70+F203+F55+F35+F63+F82+F113+F79+F130+F50+F13+F32+F127)</f>
        <v>886</v>
      </c>
      <c r="K22">
        <f>(G70+G203+G55+G35+G63+G82+G113+G79+G130+G50+G13+G32+G127)</f>
        <v>800</v>
      </c>
      <c r="L22" s="1">
        <f t="shared" si="2"/>
        <v>0.52550415183867139</v>
      </c>
      <c r="N22" s="1">
        <f t="shared" si="3"/>
        <v>0.49924212468696449</v>
      </c>
    </row>
    <row r="23" spans="1:14" x14ac:dyDescent="0.3">
      <c r="A23" t="s">
        <v>132</v>
      </c>
      <c r="B23">
        <v>5</v>
      </c>
      <c r="C23">
        <v>7</v>
      </c>
      <c r="D23" s="1">
        <f t="shared" si="0"/>
        <v>0.41666666666666669</v>
      </c>
      <c r="F23">
        <f>(B30+B163+B40+B66+B44+B35+B34+B129+B92+B56+B58+B86)-C23</f>
        <v>51</v>
      </c>
      <c r="G23">
        <f>(C30+C163+C40+C66+C44+C35+C34+C129+C92+C56+C58+C86)-B23</f>
        <v>77</v>
      </c>
      <c r="H23" s="1">
        <f t="shared" si="1"/>
        <v>0.3984375</v>
      </c>
      <c r="J23">
        <f>(F30+F163+F40+F66+F44+F35+F34+F129+F92+F56+F58+F86)</f>
        <v>766</v>
      </c>
      <c r="K23">
        <f>(G30+G163+G40+G66+G44+G35+G34+G129+G92+G56+G58+G86)</f>
        <v>764</v>
      </c>
      <c r="L23" s="1">
        <f t="shared" si="2"/>
        <v>0.50065359477124183</v>
      </c>
      <c r="N23" s="1">
        <f t="shared" si="3"/>
        <v>0.43250953159041394</v>
      </c>
    </row>
    <row r="24" spans="1:14" x14ac:dyDescent="0.3">
      <c r="A24" t="s">
        <v>48</v>
      </c>
      <c r="B24">
        <v>13</v>
      </c>
      <c r="C24">
        <v>1</v>
      </c>
      <c r="D24" s="1">
        <f t="shared" si="0"/>
        <v>0.9285714285714286</v>
      </c>
      <c r="F24">
        <f>(B63+B188+B45+B81+B104+B21+B71+B115+B116+B98+B100+B31+B43+B5)-C24</f>
        <v>86</v>
      </c>
      <c r="G24">
        <f>(C63+C188+C45+C81+C104+C21+C71+C115+C116+C98+C100+C31+C43+C5)-B24</f>
        <v>67</v>
      </c>
      <c r="H24" s="1">
        <f t="shared" si="1"/>
        <v>0.56209150326797386</v>
      </c>
      <c r="J24">
        <f>(F63+F188+F45+F81+F104+F21+F71+F115+F116+F98+F100+F31+F43+F5)</f>
        <v>1020</v>
      </c>
      <c r="K24">
        <f>(G63+G188+G45+G81+G104+G21+G71+G115+G116+G98+G100+G31+G43+G5)</f>
        <v>806</v>
      </c>
      <c r="L24" s="1">
        <f t="shared" si="2"/>
        <v>0.55859802847754658</v>
      </c>
      <c r="N24" s="1">
        <f t="shared" si="3"/>
        <v>0.56092701167116477</v>
      </c>
    </row>
    <row r="25" spans="1:14" x14ac:dyDescent="0.3">
      <c r="A25" t="s">
        <v>17</v>
      </c>
      <c r="B25">
        <v>10</v>
      </c>
      <c r="C25">
        <v>3</v>
      </c>
      <c r="D25" s="1">
        <f t="shared" si="0"/>
        <v>0.76923076923076927</v>
      </c>
      <c r="F25">
        <f>(B38+B207+B41+B77+B16+B103+B90+B36+B57+B29+B125+B97+B47)-C25</f>
        <v>82</v>
      </c>
      <c r="G25">
        <f>(C38+C207+C41+C77+C16+C103+C90+C36+C57+C29+C125+C97+C47)-B25</f>
        <v>61</v>
      </c>
      <c r="H25" s="1">
        <f t="shared" si="1"/>
        <v>0.57342657342657344</v>
      </c>
      <c r="J25">
        <f>(F38+F207+F41+F77+F16+F103+F90+F36+F57+F29+F125+F97+F47)</f>
        <v>941</v>
      </c>
      <c r="K25">
        <f>(G38+G207+G41+G77+G16+G103+G90+G36+G57+G29+G125+G97+G47)</f>
        <v>730</v>
      </c>
      <c r="L25" s="1">
        <f t="shared" si="2"/>
        <v>0.5631358467983244</v>
      </c>
      <c r="N25" s="1">
        <f t="shared" si="3"/>
        <v>0.56999633121715709</v>
      </c>
    </row>
    <row r="26" spans="1:14" x14ac:dyDescent="0.3">
      <c r="A26" t="s">
        <v>55</v>
      </c>
      <c r="B26">
        <v>11</v>
      </c>
      <c r="C26">
        <v>2</v>
      </c>
      <c r="D26" s="1">
        <f t="shared" si="0"/>
        <v>0.84615384615384615</v>
      </c>
      <c r="F26">
        <f>(B151+B48+B19+B60+B54+B10+B6+B114+B39+B40+B111+B96)-C26</f>
        <v>48</v>
      </c>
      <c r="G26">
        <f>(C151+C48+C19+C60+C54+C10+C6+C114+C39+C40+C111+C96)-B26</f>
        <v>75</v>
      </c>
      <c r="H26" s="1">
        <f t="shared" si="1"/>
        <v>0.3902439024390244</v>
      </c>
      <c r="J26">
        <f>(F151+F48+F19+F60+F54+F10+F6+F114+F39+F40+F111+F96)</f>
        <v>777</v>
      </c>
      <c r="K26">
        <f>(G151+G48+G19+G60+G54+G10+G6+G114+G39+G40+G111+G96)</f>
        <v>677</v>
      </c>
      <c r="L26" s="1">
        <f t="shared" si="2"/>
        <v>0.53438789546079779</v>
      </c>
      <c r="N26" s="1">
        <f t="shared" si="3"/>
        <v>0.43829190011294888</v>
      </c>
    </row>
    <row r="27" spans="1:14" x14ac:dyDescent="0.3">
      <c r="A27" t="s">
        <v>134</v>
      </c>
      <c r="B27">
        <v>4</v>
      </c>
      <c r="C27">
        <v>8</v>
      </c>
      <c r="D27" s="1">
        <f t="shared" si="0"/>
        <v>0.33333333333333331</v>
      </c>
      <c r="F27">
        <f>(B196+B107+B67+B8+B99+B7+B20+B87+B88+B118+B126+B120)-C27</f>
        <v>66</v>
      </c>
      <c r="G27">
        <f>(C196+C107+C67+C8+C99+C7+C20+C87+C88+C118+C126+C120)-B27</f>
        <v>62</v>
      </c>
      <c r="H27" s="1">
        <f t="shared" si="1"/>
        <v>0.515625</v>
      </c>
      <c r="J27">
        <f>(F196+F107+F67+F8+F99+F7+F20+F87+F88+F118+F126+F120)</f>
        <v>774</v>
      </c>
      <c r="K27">
        <f>(G196+G107+G67+G8+G99+G7+G20+G87+G88+G118+G126+G120)</f>
        <v>743</v>
      </c>
      <c r="L27" s="1">
        <f t="shared" si="2"/>
        <v>0.51021753460777852</v>
      </c>
      <c r="N27" s="1">
        <f t="shared" si="3"/>
        <v>0.51382251153592617</v>
      </c>
    </row>
    <row r="28" spans="1:14" x14ac:dyDescent="0.3">
      <c r="A28" t="s">
        <v>130</v>
      </c>
      <c r="B28">
        <v>3</v>
      </c>
      <c r="C28">
        <v>9</v>
      </c>
      <c r="D28" s="1">
        <f t="shared" si="0"/>
        <v>0.25</v>
      </c>
      <c r="F28">
        <f>(B209+B122+B113+B46+B95+B74+B121+B15+B132+B3+B42+B73)-C28</f>
        <v>68</v>
      </c>
      <c r="G28">
        <f>(C209+C122+C113+C46+C95+C74+C121+C15+C132+C3+C42+C73)-B28</f>
        <v>62</v>
      </c>
      <c r="H28" s="1">
        <f t="shared" si="1"/>
        <v>0.52307692307692311</v>
      </c>
      <c r="J28">
        <f>(F209+F122+F113+F46+F95+F74+F121+F15+F132+F3+F42+F73)</f>
        <v>819</v>
      </c>
      <c r="K28">
        <f>(G209+G122+G113+G46+G95+G74+G121+G15+G132+G3+G42+G73)</f>
        <v>736</v>
      </c>
      <c r="L28" s="1">
        <f t="shared" si="2"/>
        <v>0.52668810289389068</v>
      </c>
      <c r="N28" s="1">
        <f t="shared" si="3"/>
        <v>0.52428064968257893</v>
      </c>
    </row>
    <row r="29" spans="1:14" x14ac:dyDescent="0.3">
      <c r="A29" t="s">
        <v>100</v>
      </c>
      <c r="B29">
        <v>1</v>
      </c>
      <c r="C29">
        <v>11</v>
      </c>
      <c r="D29" s="1">
        <f t="shared" si="0"/>
        <v>8.3333333333333329E-2</v>
      </c>
      <c r="F29">
        <f>(B37+B166+B91+B11+B132+B122+B60+B230+B66+B25+B21+B43)-C29</f>
        <v>66</v>
      </c>
      <c r="G29">
        <f>(C37+C166+C91+C11+C132+C122+C60+C230+C66+C25+C21+C43)-B29</f>
        <v>53</v>
      </c>
      <c r="H29" s="1">
        <f t="shared" si="1"/>
        <v>0.55462184873949583</v>
      </c>
      <c r="J29">
        <f>(F37+F166+F91+F11+F132+F122+F60+F230+F66+F25+F21+F43)</f>
        <v>705</v>
      </c>
      <c r="K29">
        <f>(G37+G166+G91+G11+G132+G122+G60+G230+G66+G25+G21+G43)</f>
        <v>713</v>
      </c>
      <c r="L29" s="1">
        <f t="shared" si="2"/>
        <v>0.49717912552891397</v>
      </c>
      <c r="N29" s="1">
        <f t="shared" si="3"/>
        <v>0.5354742743359685</v>
      </c>
    </row>
    <row r="30" spans="1:14" x14ac:dyDescent="0.3">
      <c r="A30" t="s">
        <v>53</v>
      </c>
      <c r="B30">
        <v>3</v>
      </c>
      <c r="C30">
        <v>9</v>
      </c>
      <c r="D30" s="1">
        <f t="shared" si="0"/>
        <v>0.25</v>
      </c>
      <c r="F30">
        <f>(B23+B192+B80+B48+B76+B41+B123+B125+B90+B124+B57+B62)-C30</f>
        <v>57</v>
      </c>
      <c r="G30">
        <f>(C23+C192+C80+C48+C76+C41+C123+C125+C90+C124+C57+C62)-B30</f>
        <v>71</v>
      </c>
      <c r="H30" s="1">
        <f t="shared" si="1"/>
        <v>0.4453125</v>
      </c>
      <c r="J30">
        <f>(F23+F192+F80+F48+F76+F41+F123+F125+F90+F124+F57+F62)</f>
        <v>827</v>
      </c>
      <c r="K30">
        <f>(G23+G192+G80+G48+G76+G41+G123+G125+G90+G124+G57+G62)</f>
        <v>674</v>
      </c>
      <c r="L30" s="1">
        <f t="shared" si="2"/>
        <v>0.55096602265156558</v>
      </c>
      <c r="N30" s="1">
        <f t="shared" si="3"/>
        <v>0.48053034088385521</v>
      </c>
    </row>
    <row r="31" spans="1:14" x14ac:dyDescent="0.3">
      <c r="A31" t="s">
        <v>58</v>
      </c>
      <c r="B31">
        <v>7</v>
      </c>
      <c r="C31">
        <v>5</v>
      </c>
      <c r="D31" s="1">
        <f t="shared" si="0"/>
        <v>0.58333333333333337</v>
      </c>
      <c r="F31">
        <f>(B6+B97+B58+B149+B115+B21+B43+B98+B104+B61+B71+B24)-C31</f>
        <v>70</v>
      </c>
      <c r="G31">
        <f>(C6+C97+C58+C149+C115+C21+C43+C98+C104+C61+C71+C24)-B31</f>
        <v>61</v>
      </c>
      <c r="H31" s="1">
        <f t="shared" si="1"/>
        <v>0.53435114503816794</v>
      </c>
      <c r="J31">
        <f>(F6+F97+F58+F149+F115+F21+F43+F98+F104+F61+F71+F24)</f>
        <v>855</v>
      </c>
      <c r="K31">
        <f>(G6+G97+G58+G149+G115+G21+G43+G98+G104+G61+G71+G24)</f>
        <v>690</v>
      </c>
      <c r="L31" s="1">
        <f t="shared" si="2"/>
        <v>0.55339805825242716</v>
      </c>
      <c r="N31" s="1">
        <f t="shared" si="3"/>
        <v>0.54070011610958768</v>
      </c>
    </row>
    <row r="32" spans="1:14" x14ac:dyDescent="0.3">
      <c r="A32" t="s">
        <v>83</v>
      </c>
      <c r="B32">
        <v>7</v>
      </c>
      <c r="C32">
        <v>6</v>
      </c>
      <c r="D32" s="1">
        <f t="shared" si="0"/>
        <v>0.53846153846153844</v>
      </c>
      <c r="F32">
        <f>(B205+B131+B60+B111+B79+B63+B13+B17+B113+B82+B130+B22+B52)-C32</f>
        <v>69</v>
      </c>
      <c r="G32">
        <f>(C205+C131+C60+C111+C79+C63+C13+C17+C113+C82+C130+C22+C52)-B32</f>
        <v>72</v>
      </c>
      <c r="H32" s="1">
        <f t="shared" si="1"/>
        <v>0.48936170212765956</v>
      </c>
      <c r="J32">
        <f>(F205+F131+F60+F111+F79+F63+F13+F17+F113+F82+F130+F22+F52)</f>
        <v>867</v>
      </c>
      <c r="K32">
        <f>(G205+G131+G60+G111+G79+G63+G13+G17+G113+G82+G130+G22+G52)</f>
        <v>808</v>
      </c>
      <c r="L32" s="1">
        <f t="shared" si="2"/>
        <v>0.51761194029850743</v>
      </c>
      <c r="N32" s="1">
        <f t="shared" si="3"/>
        <v>0.49877844818460887</v>
      </c>
    </row>
    <row r="33" spans="1:14" x14ac:dyDescent="0.3">
      <c r="A33" t="s">
        <v>64</v>
      </c>
      <c r="B33">
        <v>6</v>
      </c>
      <c r="C33">
        <v>7</v>
      </c>
      <c r="D33" s="1">
        <f t="shared" si="0"/>
        <v>0.46153846153846156</v>
      </c>
      <c r="F33">
        <f>(B34+B98+B5+B105+B51+B122+B55+B38+B97+B206+B70+B36+B21)-C33</f>
        <v>79</v>
      </c>
      <c r="G33">
        <f>(C34+C98+C5+C105+C51+C122+C55+C38+C97+C206+C70+C36+C21)-B33</f>
        <v>65</v>
      </c>
      <c r="H33" s="1">
        <f t="shared" si="1"/>
        <v>0.54861111111111116</v>
      </c>
      <c r="J33">
        <f>(F34+F98+F5+F105+F51+F122+F55+F38+F97+F206+F70+F36+F21)</f>
        <v>962</v>
      </c>
      <c r="K33">
        <f>(G34+G98+G5+G105+G51+G122+G55+G38+G97+G206+G70+G36+G21)</f>
        <v>736</v>
      </c>
      <c r="L33" s="1">
        <f t="shared" si="2"/>
        <v>0.56654888103651357</v>
      </c>
      <c r="N33" s="1">
        <f t="shared" si="3"/>
        <v>0.55459036775291193</v>
      </c>
    </row>
    <row r="34" spans="1:14" x14ac:dyDescent="0.3">
      <c r="A34" t="s">
        <v>98</v>
      </c>
      <c r="B34">
        <v>5</v>
      </c>
      <c r="C34">
        <v>7</v>
      </c>
      <c r="D34" s="1">
        <f t="shared" si="0"/>
        <v>0.41666666666666669</v>
      </c>
      <c r="F34">
        <f>(B33+B39+B161+B3+B35+B117+B23+B109+B58+B86+B129+B66)-C34</f>
        <v>65</v>
      </c>
      <c r="G34">
        <f>(C33+C39+C161+C3+C35+C117+C23+C109+C58+C86+C129+C66)-B34</f>
        <v>66</v>
      </c>
      <c r="H34" s="1">
        <f t="shared" si="1"/>
        <v>0.49618320610687022</v>
      </c>
      <c r="J34">
        <f>(F33+F39+F161+F3+F35+F117+F23+F109+F58+F86+F129+F66)</f>
        <v>765</v>
      </c>
      <c r="K34">
        <f>(G33+G39+G161+G3+G35+G117+G23+G109+G58+G86+G129+G66)</f>
        <v>776</v>
      </c>
      <c r="L34" s="1">
        <f t="shared" si="2"/>
        <v>0.4964308890330954</v>
      </c>
      <c r="N34" s="1">
        <f t="shared" si="3"/>
        <v>0.4962657670822786</v>
      </c>
    </row>
    <row r="35" spans="1:14" x14ac:dyDescent="0.3">
      <c r="A35" t="s">
        <v>128</v>
      </c>
      <c r="B35">
        <v>1</v>
      </c>
      <c r="C35">
        <v>11</v>
      </c>
      <c r="D35" s="1">
        <f t="shared" si="0"/>
        <v>8.3333333333333329E-2</v>
      </c>
      <c r="F35">
        <f>(B179+B111+B112+B22+B34+B23+B129+B58+B86+B66+B78+B101)-C35</f>
        <v>57</v>
      </c>
      <c r="G35">
        <f>(C179+C111+C112+C22+C34+C23+C129+C58+C86+C66+C78+C101)-B35</f>
        <v>74</v>
      </c>
      <c r="H35" s="1">
        <f t="shared" si="1"/>
        <v>0.4351145038167939</v>
      </c>
      <c r="J35">
        <f>(F179+F111+F112+F22+F34+F23+F129+F58+F86+F66+F78+F101)</f>
        <v>757</v>
      </c>
      <c r="K35">
        <f>(G179+G111+G112+G22+G34+G23+G129+G58+G86+G66+G78+G101)</f>
        <v>787</v>
      </c>
      <c r="L35" s="1">
        <f t="shared" si="2"/>
        <v>0.49028497409326427</v>
      </c>
      <c r="N35" s="1">
        <f t="shared" si="3"/>
        <v>0.45350466057561739</v>
      </c>
    </row>
    <row r="36" spans="1:14" x14ac:dyDescent="0.3">
      <c r="A36" t="s">
        <v>22</v>
      </c>
      <c r="B36">
        <v>5</v>
      </c>
      <c r="C36">
        <v>7</v>
      </c>
      <c r="D36" s="1">
        <f t="shared" si="0"/>
        <v>0.41666666666666669</v>
      </c>
      <c r="F36">
        <f>(B81+B175+B125+B57+B103+B76+B60+B25+B77+B62+B16+B33)-C36</f>
        <v>72</v>
      </c>
      <c r="G36">
        <f>(C81+C175+C125+C57+C103+C76+C60+C25+C77+C62+C16+C33)-B36</f>
        <v>57</v>
      </c>
      <c r="H36" s="1">
        <f t="shared" si="1"/>
        <v>0.55813953488372092</v>
      </c>
      <c r="J36">
        <f>(F81+F175+F125+F57+F103+F76+F60+F25+F77+F62+F16+F33)</f>
        <v>843</v>
      </c>
      <c r="K36">
        <f>(G81+G175+G125+G57+G103+G76+G60+G25+G77+G62+G16+G33)</f>
        <v>683</v>
      </c>
      <c r="L36" s="1">
        <f t="shared" si="2"/>
        <v>0.55242463958060284</v>
      </c>
      <c r="N36" s="1">
        <f t="shared" si="3"/>
        <v>0.55623456978268149</v>
      </c>
    </row>
    <row r="37" spans="1:14" x14ac:dyDescent="0.3">
      <c r="A37" t="s">
        <v>37</v>
      </c>
      <c r="B37">
        <v>10</v>
      </c>
      <c r="C37">
        <v>3</v>
      </c>
      <c r="D37" s="1">
        <f t="shared" si="0"/>
        <v>0.76923076923076927</v>
      </c>
      <c r="F37">
        <f>(B29+B87+B144+B118+B119+B42+B132+B73+B94+B15+B74+B95+B109)-C37</f>
        <v>73</v>
      </c>
      <c r="G37">
        <f>(C29+C87+C144+C118+C119+C42+C132+C73+C94+C15+C74+C95+C109)-B37</f>
        <v>67</v>
      </c>
      <c r="H37" s="1">
        <f t="shared" si="1"/>
        <v>0.52142857142857146</v>
      </c>
      <c r="J37">
        <f>(F29+F87+F144+F118+F119+F42+F132+F73+F94+F15+F74+F95+F109)</f>
        <v>897</v>
      </c>
      <c r="K37">
        <f>(G29+G87+G144+G118+G119+G42+G132+G73+G94+G15+G74+G95+G109)</f>
        <v>753</v>
      </c>
      <c r="L37" s="1">
        <f t="shared" si="2"/>
        <v>0.54363636363636358</v>
      </c>
      <c r="N37" s="1">
        <f t="shared" si="3"/>
        <v>0.52883116883116887</v>
      </c>
    </row>
    <row r="38" spans="1:14" x14ac:dyDescent="0.3">
      <c r="A38" t="s">
        <v>11</v>
      </c>
      <c r="B38">
        <v>14</v>
      </c>
      <c r="C38">
        <v>1</v>
      </c>
      <c r="D38" s="1">
        <f t="shared" si="0"/>
        <v>0.93333333333333335</v>
      </c>
      <c r="F38">
        <f>(B25+B117+B97+B122+B9+B12+B51+B33+B70+B105+B149+B41+B5+B64)-C38</f>
        <v>99</v>
      </c>
      <c r="G38">
        <f>(C25+C117+C97+C122+C9+C12+C51+C33+C70+C105+C149+C41+C5+C64)-B38</f>
        <v>58</v>
      </c>
      <c r="H38" s="1">
        <f t="shared" si="1"/>
        <v>0.63057324840764328</v>
      </c>
      <c r="J38">
        <f>(F25+F117+F97+F122+F9+F12+F51+F33+F70+F105+F149+F41+F5+F64)</f>
        <v>1115</v>
      </c>
      <c r="K38">
        <f>(G25+G117+G97+G122+G9+G12+G51+G33+G70+G105+G149+G41+G5+G64)</f>
        <v>791</v>
      </c>
      <c r="L38" s="1">
        <f t="shared" si="2"/>
        <v>0.58499475341028329</v>
      </c>
      <c r="N38" s="1">
        <f t="shared" si="3"/>
        <v>0.61538041674185662</v>
      </c>
    </row>
    <row r="39" spans="1:14" x14ac:dyDescent="0.3">
      <c r="A39" t="s">
        <v>95</v>
      </c>
      <c r="B39">
        <v>5</v>
      </c>
      <c r="C39">
        <v>7</v>
      </c>
      <c r="D39" s="1">
        <f t="shared" si="0"/>
        <v>0.41666666666666669</v>
      </c>
      <c r="F39">
        <f>(B163+B34+B9+B53+B10+B114+B96+B40+B26+B111+B18+B6)-C39</f>
        <v>75</v>
      </c>
      <c r="G39">
        <f>(C163+C34+C9+C53+C10+C114+C96+C40+C26+C111+C18+C6)-B39</f>
        <v>55</v>
      </c>
      <c r="H39" s="1">
        <f t="shared" si="1"/>
        <v>0.57692307692307687</v>
      </c>
      <c r="J39">
        <f>(F163+F34+F9+F53+F10+F114+F96+F40+F26+F111+F18+F6)</f>
        <v>777</v>
      </c>
      <c r="K39">
        <f>(G163+G34+G9+G53+G10+G114+G96+G40+G26+G111+G18+G6)</f>
        <v>724</v>
      </c>
      <c r="L39" s="1">
        <f t="shared" si="2"/>
        <v>0.51765489673550968</v>
      </c>
      <c r="N39" s="1">
        <f t="shared" si="3"/>
        <v>0.55716701686055448</v>
      </c>
    </row>
    <row r="40" spans="1:14" x14ac:dyDescent="0.3">
      <c r="A40" t="s">
        <v>110</v>
      </c>
      <c r="B40">
        <v>8</v>
      </c>
      <c r="C40">
        <v>5</v>
      </c>
      <c r="D40" s="1">
        <f t="shared" si="0"/>
        <v>0.61538461538461542</v>
      </c>
      <c r="F40">
        <f>(B11+B76+B23+B12+B6+B54+B111+B39+B53+B26+B10+B114+B13)-C40</f>
        <v>81</v>
      </c>
      <c r="G40">
        <f>(C11+C76+C23+C12+C6+C54+C111+C39+C53+C26+C10+C114+C13)-B40</f>
        <v>71</v>
      </c>
      <c r="H40" s="1">
        <f t="shared" si="1"/>
        <v>0.53289473684210531</v>
      </c>
      <c r="J40">
        <f>(F11+F76+F23+F12+F6+F54+F111+F39+F53+F26+F10+F114+F13)</f>
        <v>925</v>
      </c>
      <c r="K40">
        <f>(G11+G76+G23+G12+G6+G54+G111+G39+G53+G26+G10+G114+G13)</f>
        <v>819</v>
      </c>
      <c r="L40" s="1">
        <f t="shared" si="2"/>
        <v>0.5303899082568807</v>
      </c>
      <c r="N40" s="1">
        <f t="shared" si="3"/>
        <v>0.53205979398036385</v>
      </c>
    </row>
    <row r="41" spans="1:14" x14ac:dyDescent="0.3">
      <c r="A41" t="s">
        <v>91</v>
      </c>
      <c r="B41">
        <v>3</v>
      </c>
      <c r="C41">
        <v>9</v>
      </c>
      <c r="D41" s="1">
        <f t="shared" si="0"/>
        <v>0.25</v>
      </c>
      <c r="F41">
        <f>(B79+B176+B25+B76+B90+B30+B123+B124+B62+B16+B81+B38)-C41</f>
        <v>80</v>
      </c>
      <c r="G41">
        <f>(C79+C176+C25+C76+C90+C30+C123+C124+C62+C16+C81+C38)-B41</f>
        <v>52</v>
      </c>
      <c r="H41" s="1">
        <f t="shared" si="1"/>
        <v>0.60606060606060608</v>
      </c>
      <c r="J41">
        <f>(F79+F176+F25+F76+F90+F30+F123+F124+F62+F16+F81+F38)</f>
        <v>841</v>
      </c>
      <c r="K41">
        <f>(G79+G176+G25+G76+G90+G30+G123+G124+G62+G16+G81+G38)</f>
        <v>698</v>
      </c>
      <c r="L41" s="1">
        <f t="shared" si="2"/>
        <v>0.54645873944119561</v>
      </c>
      <c r="N41" s="1">
        <f t="shared" si="3"/>
        <v>0.58619331718746925</v>
      </c>
    </row>
    <row r="42" spans="1:14" x14ac:dyDescent="0.3">
      <c r="A42" t="s">
        <v>131</v>
      </c>
      <c r="B42">
        <v>6</v>
      </c>
      <c r="C42">
        <v>7</v>
      </c>
      <c r="D42" s="1">
        <f t="shared" si="0"/>
        <v>0.46153846153846156</v>
      </c>
      <c r="F42">
        <f>(B118+B199+B88+B95+B75+B37+B73+B121+B94+B119+B28+B132)-C42</f>
        <v>68</v>
      </c>
      <c r="G42">
        <f>(C118+C199+C88+C95+C75+C37+C73+C121+C94+C119+C28+C132)-B42</f>
        <v>61</v>
      </c>
      <c r="H42" s="1">
        <f t="shared" si="1"/>
        <v>0.52713178294573648</v>
      </c>
      <c r="J42">
        <f>(F118+F199+F88+F95+F75+F37+F73+F121+F94+F119+F28+F132)</f>
        <v>817</v>
      </c>
      <c r="K42">
        <f>(G118+G199+G88+G95+G75+G37+G73+G121+G94+G119+G28+G132)</f>
        <v>731</v>
      </c>
      <c r="L42" s="1">
        <f t="shared" si="2"/>
        <v>0.52777777777777779</v>
      </c>
      <c r="N42" s="1">
        <f t="shared" si="3"/>
        <v>0.52734711455641692</v>
      </c>
    </row>
    <row r="43" spans="1:14" x14ac:dyDescent="0.3">
      <c r="A43" t="s">
        <v>67</v>
      </c>
      <c r="B43">
        <v>12</v>
      </c>
      <c r="C43">
        <v>2</v>
      </c>
      <c r="D43" s="1">
        <f t="shared" si="0"/>
        <v>0.8571428571428571</v>
      </c>
      <c r="F43">
        <f>(B112+B92+B164+B71+B116+B115+B31+B100+B98+B104+B61+B29+B24+B12)-C43</f>
        <v>68</v>
      </c>
      <c r="G43">
        <f>(C112+C92+C164+C71+C116+C115+C31+C100+C98+C104+C61+C29+C24+C12)-B43</f>
        <v>81</v>
      </c>
      <c r="H43" s="1">
        <f t="shared" si="1"/>
        <v>0.4563758389261745</v>
      </c>
      <c r="J43">
        <f>(F112+F92+F164+F71+F116+F115+F31+F100+F98+F104+F61+F29+F24+F12)</f>
        <v>1011</v>
      </c>
      <c r="K43">
        <f>(G112+G92+G164+G71+G116+G115+G31+G100+G98+G104+G61+G29+G24+G12)</f>
        <v>765</v>
      </c>
      <c r="L43" s="1">
        <f t="shared" si="2"/>
        <v>0.5692567567567568</v>
      </c>
      <c r="N43" s="1">
        <f t="shared" si="3"/>
        <v>0.4940028115363686</v>
      </c>
    </row>
    <row r="44" spans="1:14" x14ac:dyDescent="0.3">
      <c r="A44" t="s">
        <v>41</v>
      </c>
      <c r="B44">
        <v>5</v>
      </c>
      <c r="C44">
        <v>7</v>
      </c>
      <c r="D44" s="1">
        <f t="shared" si="0"/>
        <v>0.41666666666666669</v>
      </c>
      <c r="F44">
        <f>(B72+B110+B123+B59+B91+B23+B131+B89+B93+B67+B46+B80)-C44</f>
        <v>78</v>
      </c>
      <c r="G44">
        <f>(C72+C110+C123+C59+C91+C23+C131+C89+C93+C67+C46+C80)-B44</f>
        <v>64</v>
      </c>
      <c r="H44" s="1">
        <f t="shared" si="1"/>
        <v>0.54929577464788737</v>
      </c>
      <c r="J44">
        <f>(F72+F110+F123+F59+F91+F23+F131+F89+F93+F67+F46+F80)</f>
        <v>938</v>
      </c>
      <c r="K44">
        <f>(G72+G110+G123+G59+G91+G23+G131+G89+G93+G67+G46+G80)</f>
        <v>761</v>
      </c>
      <c r="L44" s="1">
        <f t="shared" si="2"/>
        <v>0.55208946439081807</v>
      </c>
      <c r="N44" s="1">
        <f t="shared" si="3"/>
        <v>0.55022700456219764</v>
      </c>
    </row>
    <row r="45" spans="1:14" x14ac:dyDescent="0.3">
      <c r="A45" t="s">
        <v>99</v>
      </c>
      <c r="B45">
        <v>2</v>
      </c>
      <c r="C45">
        <v>10</v>
      </c>
      <c r="D45" s="1">
        <f t="shared" si="0"/>
        <v>0.16666666666666666</v>
      </c>
      <c r="F45">
        <f>(B46+B169+B24+B129+B89+B65+B83+B59+B64+B93+B67+B91)-C45</f>
        <v>93</v>
      </c>
      <c r="G45">
        <f>(C46+C169+C24+C129+C89+C65+C83+C59+C64+C93+C67+C91)-B45</f>
        <v>44</v>
      </c>
      <c r="H45" s="1">
        <f t="shared" si="1"/>
        <v>0.67883211678832112</v>
      </c>
      <c r="J45">
        <f>(F46+F169+F24+F129+F89+F65+F83+F59+F64+F93+F67+F91)</f>
        <v>938</v>
      </c>
      <c r="K45">
        <f>(G46+G169+G24+G129+G89+G65+G83+G59+G64+G93+G67+G91)</f>
        <v>730</v>
      </c>
      <c r="L45" s="1">
        <f t="shared" si="2"/>
        <v>0.56235011990407668</v>
      </c>
      <c r="N45" s="1">
        <f t="shared" si="3"/>
        <v>0.64000478449357301</v>
      </c>
    </row>
    <row r="46" spans="1:14" x14ac:dyDescent="0.3">
      <c r="A46" t="s">
        <v>56</v>
      </c>
      <c r="B46">
        <v>10</v>
      </c>
      <c r="C46">
        <v>4</v>
      </c>
      <c r="D46" s="1">
        <f t="shared" si="0"/>
        <v>0.7142857142857143</v>
      </c>
      <c r="F46">
        <f>(B45+B47+B50+B28+B59+B89+B91+B131+B80+B67+B44+B72+B64+B51)-C46</f>
        <v>89</v>
      </c>
      <c r="G46">
        <f>(C45+C47+C50+C28+C59+C89+C91+C131+C80+C67+C44+C72+C64+C51)-B46</f>
        <v>76</v>
      </c>
      <c r="H46" s="1">
        <f t="shared" si="1"/>
        <v>0.53939393939393943</v>
      </c>
      <c r="J46">
        <f>(F45+F47+F50+F28+F59+F89+F91+F131+F80+F67+F44+F72+F64+F51)</f>
        <v>1145</v>
      </c>
      <c r="K46">
        <f>(G45+G47+G50+G28+G59+G89+G91+G131+G80+G67+G44+G72+G64+G51)</f>
        <v>855</v>
      </c>
      <c r="L46" s="1">
        <f t="shared" si="2"/>
        <v>0.57250000000000001</v>
      </c>
      <c r="N46" s="1">
        <f t="shared" si="3"/>
        <v>0.55042929292929299</v>
      </c>
    </row>
    <row r="47" spans="1:14" x14ac:dyDescent="0.3">
      <c r="A47" t="s">
        <v>97</v>
      </c>
      <c r="B47">
        <v>7</v>
      </c>
      <c r="C47">
        <v>6</v>
      </c>
      <c r="D47" s="1">
        <f t="shared" si="0"/>
        <v>0.53846153846153844</v>
      </c>
      <c r="F47">
        <f>(B197+B46+B119+B14+B48+B49+B85+B128+B106+B112+B84+B108+B25)-C47</f>
        <v>84</v>
      </c>
      <c r="G47">
        <f>(C197+C46+C119+C14+C48+C49+C85+C128+C106+C112+C84+C108+C25)-B47</f>
        <v>59</v>
      </c>
      <c r="H47" s="1">
        <f t="shared" si="1"/>
        <v>0.58741258741258739</v>
      </c>
      <c r="J47">
        <f>(F197+F46+F119+F14+F48+F49+F85+F128+F106+F112+F84+F108+F25)</f>
        <v>996</v>
      </c>
      <c r="K47">
        <f>(G197+G46+G119+G14+G48+G49+G85+G128+G106+G112+G84+G108+G25)</f>
        <v>716</v>
      </c>
      <c r="L47" s="1">
        <f t="shared" si="2"/>
        <v>0.58177570093457942</v>
      </c>
      <c r="N47" s="1">
        <f t="shared" si="3"/>
        <v>0.58553362525325137</v>
      </c>
    </row>
    <row r="48" spans="1:14" x14ac:dyDescent="0.3">
      <c r="A48" t="s">
        <v>77</v>
      </c>
      <c r="B48">
        <v>2</v>
      </c>
      <c r="C48">
        <v>10</v>
      </c>
      <c r="D48" s="1">
        <f t="shared" si="0"/>
        <v>0.16666666666666666</v>
      </c>
      <c r="F48">
        <f>(B208+B26+B14+B30+B47+B112+B84+B85+B49+B106+B108+B128)-C48</f>
        <v>77</v>
      </c>
      <c r="G48">
        <f>(C208+C26+C14+C30+C47+C112+C84+C85+C49+C106+C108+C128)-B48</f>
        <v>54</v>
      </c>
      <c r="H48" s="1">
        <f t="shared" si="1"/>
        <v>0.58778625954198471</v>
      </c>
      <c r="J48">
        <f>(F208+F26+F14+F30+F47+F112+F84+F85+F49+F106+F108+F128)</f>
        <v>849</v>
      </c>
      <c r="K48">
        <f>(G208+G26+G14+G30+G47+G112+G84+G85+G49+G106+G108+G128)</f>
        <v>684</v>
      </c>
      <c r="L48" s="1">
        <f t="shared" si="2"/>
        <v>0.55381604696673192</v>
      </c>
      <c r="N48" s="1">
        <f t="shared" si="3"/>
        <v>0.57646285535023378</v>
      </c>
    </row>
    <row r="49" spans="1:14" x14ac:dyDescent="0.3">
      <c r="A49" t="s">
        <v>24</v>
      </c>
      <c r="B49">
        <v>8</v>
      </c>
      <c r="C49">
        <v>5</v>
      </c>
      <c r="D49" s="1">
        <f t="shared" si="0"/>
        <v>0.61538461538461542</v>
      </c>
      <c r="F49">
        <f>(B102+B213+B73+B85+B84+B47+B112+B108+B48+B128+B14+B106+B55)-C49</f>
        <v>79</v>
      </c>
      <c r="G49">
        <f>(C102+C213+C73+C85+C84+C47+C112+C108+C48+C128+C14+C106+C55)-B49</f>
        <v>63</v>
      </c>
      <c r="H49" s="1">
        <f t="shared" si="1"/>
        <v>0.55633802816901412</v>
      </c>
      <c r="J49">
        <f>(F102+F213+F73+F85+F84+F47+F112+F108+F48+F128+F14+F106+F55)</f>
        <v>987</v>
      </c>
      <c r="K49">
        <f>(G102+G213+G73+G85+G84+G47+G112+G108+G48+G128+G14+G106+G55)</f>
        <v>709</v>
      </c>
      <c r="L49" s="1">
        <f t="shared" si="2"/>
        <v>0.5819575471698113</v>
      </c>
      <c r="N49" s="1">
        <f t="shared" si="3"/>
        <v>0.56487786783594651</v>
      </c>
    </row>
    <row r="50" spans="1:14" x14ac:dyDescent="0.3">
      <c r="A50" t="s">
        <v>90</v>
      </c>
      <c r="B50">
        <v>7</v>
      </c>
      <c r="C50">
        <v>7</v>
      </c>
      <c r="D50" s="1">
        <f t="shared" si="0"/>
        <v>0.5</v>
      </c>
      <c r="F50">
        <f>(B107+B223+B46+B59+B17+B19+B130+B82+B79+B22+B4+B63+B132)-C50</f>
        <v>71</v>
      </c>
      <c r="G50">
        <f>(C107+C223+C46+C59+C17+C19+C130+C82+C79+C22+C4+C63+C132)-B50</f>
        <v>69</v>
      </c>
      <c r="H50" s="1">
        <f t="shared" si="1"/>
        <v>0.50714285714285712</v>
      </c>
      <c r="J50">
        <f>(F107+F223+F46+F59+F17+F19+F130+F82+F79+F22+F4+F63+F132)</f>
        <v>859</v>
      </c>
      <c r="K50">
        <f>(G107+G223+G46+G59+G17+G19+G130+G82+G79+G22+G4+G63+G132)</f>
        <v>822</v>
      </c>
      <c r="L50" s="1">
        <f t="shared" si="2"/>
        <v>0.51100535395597857</v>
      </c>
      <c r="N50" s="1">
        <f t="shared" si="3"/>
        <v>0.50843035608056431</v>
      </c>
    </row>
    <row r="51" spans="1:14" x14ac:dyDescent="0.3">
      <c r="A51" t="s">
        <v>57</v>
      </c>
      <c r="B51">
        <v>10</v>
      </c>
      <c r="C51">
        <v>3</v>
      </c>
      <c r="D51" s="1">
        <f t="shared" si="0"/>
        <v>0.76923076923076927</v>
      </c>
      <c r="F51">
        <f>(B54+B70+B150+B97+B33+B55+B38+B69+B105+B122+B75+B57+B46)-C51</f>
        <v>74</v>
      </c>
      <c r="G51">
        <f>(C54+C70+C150+C97+C33+C55+C38+C69+C105+C122+C75+C57+C46)-B51</f>
        <v>70</v>
      </c>
      <c r="H51" s="1">
        <f t="shared" si="1"/>
        <v>0.51388888888888884</v>
      </c>
      <c r="J51">
        <f>(F54+F70+F150+F97+F33+F55+F38+F69+F105+F122+F75+F57+F46)</f>
        <v>1000</v>
      </c>
      <c r="K51">
        <f>(G54+G70+G150+G97+G33+G55+G38+G69+G105+G122+G75+G57+G46)</f>
        <v>714</v>
      </c>
      <c r="L51" s="1">
        <f t="shared" si="2"/>
        <v>0.58343057176196034</v>
      </c>
      <c r="N51" s="1">
        <f t="shared" si="3"/>
        <v>0.53706944984657934</v>
      </c>
    </row>
    <row r="52" spans="1:14" x14ac:dyDescent="0.3">
      <c r="A52" t="s">
        <v>82</v>
      </c>
      <c r="B52">
        <v>8</v>
      </c>
      <c r="C52">
        <v>5</v>
      </c>
      <c r="D52" s="1">
        <f t="shared" si="0"/>
        <v>0.61538461538461542</v>
      </c>
      <c r="F52">
        <f>(B146+B114+B86+B103+B117+B66+B54+B78+B60+B68+B53+B11+B32)-C52</f>
        <v>77</v>
      </c>
      <c r="G52">
        <f>(C146+C114+C86+C103+C117+C66+C54+C78+C60+C68+C53+C11+C32)-B52</f>
        <v>64</v>
      </c>
      <c r="H52" s="1">
        <f t="shared" si="1"/>
        <v>0.54609929078014185</v>
      </c>
      <c r="J52">
        <f>(F146+F114+F86+F103+F117+F66+F54+F78+F60+F68+F53+F11+F32)</f>
        <v>853</v>
      </c>
      <c r="K52">
        <f>(G146+G114+G86+G103+G117+G66+G54+G78+G60+G68+G53+G11+G32)</f>
        <v>796</v>
      </c>
      <c r="L52" s="1">
        <f t="shared" si="2"/>
        <v>0.51728320194057009</v>
      </c>
      <c r="N52" s="1">
        <f t="shared" si="3"/>
        <v>0.53649392783361793</v>
      </c>
    </row>
    <row r="53" spans="1:14" x14ac:dyDescent="0.3">
      <c r="A53" t="s">
        <v>81</v>
      </c>
      <c r="B53">
        <v>13</v>
      </c>
      <c r="C53">
        <v>1</v>
      </c>
      <c r="D53" s="1">
        <f t="shared" si="0"/>
        <v>0.9285714285714286</v>
      </c>
      <c r="F53">
        <f>(B106+B190+B82+B39+B96+B6+B10+B111+B40+B114+B52+B54+B58)-C53</f>
        <v>65</v>
      </c>
      <c r="G53">
        <f>(C106+C190+C82+C39+C96+C6+C10+C111+C40+C114+C52+C54+C58)-B53</f>
        <v>72</v>
      </c>
      <c r="H53" s="1">
        <f t="shared" si="1"/>
        <v>0.47445255474452552</v>
      </c>
      <c r="J53">
        <f>(F106+F190+F82+F39+F96+F6+F10+F111+F40+F114+F52+F54+F58)</f>
        <v>893</v>
      </c>
      <c r="K53">
        <f>(G106+G190+G82+G39+G96+G6+G10+G111+G40+G114+G52+G54+G58)</f>
        <v>750</v>
      </c>
      <c r="L53" s="1">
        <f t="shared" si="2"/>
        <v>0.5435179549604382</v>
      </c>
      <c r="N53" s="1">
        <f t="shared" si="3"/>
        <v>0.49747435481649643</v>
      </c>
    </row>
    <row r="54" spans="1:14" x14ac:dyDescent="0.3">
      <c r="A54" t="s">
        <v>115</v>
      </c>
      <c r="B54">
        <v>4</v>
      </c>
      <c r="C54">
        <v>8</v>
      </c>
      <c r="D54" s="1">
        <f t="shared" si="0"/>
        <v>0.33333333333333331</v>
      </c>
      <c r="F54">
        <f>(B51+B174+B114+B26+B40+B52+B96+B6+B111+B10+B55+B53)-C54</f>
        <v>74</v>
      </c>
      <c r="G54">
        <f>(C51+C174+C114+C26+C40+C52+C96+C6+C111+C10+C55+C53)-B54</f>
        <v>56</v>
      </c>
      <c r="H54" s="1">
        <f t="shared" si="1"/>
        <v>0.56923076923076921</v>
      </c>
      <c r="J54">
        <f>(F51+F174+F114+F26+F40+F52+F96+F6+F111+F10+F55+F53)</f>
        <v>783</v>
      </c>
      <c r="K54">
        <f>(G51+G174+G114+G26+G40+G52+G96+G6+G111+G10+G55+G53)</f>
        <v>718</v>
      </c>
      <c r="L54" s="1">
        <f t="shared" si="2"/>
        <v>0.52165223184543641</v>
      </c>
      <c r="N54" s="1">
        <f t="shared" si="3"/>
        <v>0.55337125676899157</v>
      </c>
    </row>
    <row r="55" spans="1:14" x14ac:dyDescent="0.3">
      <c r="A55" t="s">
        <v>20</v>
      </c>
      <c r="B55">
        <v>6</v>
      </c>
      <c r="C55">
        <v>7</v>
      </c>
      <c r="D55" s="1">
        <f t="shared" si="0"/>
        <v>0.46153846153846156</v>
      </c>
      <c r="F55">
        <f>(B118+B181+B22+B69+B12+B51+B33+B68+B5+B9+B54+B107+B49)-C55</f>
        <v>91</v>
      </c>
      <c r="G55">
        <f>(C118+C181+C22+C69+C12+C51+C33+C68+C5+C9+C54+C107+C49)-B55</f>
        <v>52</v>
      </c>
      <c r="H55" s="1">
        <f t="shared" si="1"/>
        <v>0.63636363636363635</v>
      </c>
      <c r="J55">
        <f>(F118+F181+F22+F69+F12+F51+F33+F68+F5+F9+F54+F107+F49)</f>
        <v>967</v>
      </c>
      <c r="K55">
        <f>(G118+G181+G22+G69+G12+G51+G33+G68+G5+G9+G54+G107+G49)</f>
        <v>751</v>
      </c>
      <c r="L55" s="1">
        <f t="shared" si="2"/>
        <v>0.5628637951105937</v>
      </c>
      <c r="N55" s="1">
        <f t="shared" si="3"/>
        <v>0.6118636892792888</v>
      </c>
    </row>
    <row r="56" spans="1:14" x14ac:dyDescent="0.3">
      <c r="A56" t="s">
        <v>120</v>
      </c>
      <c r="B56">
        <v>3</v>
      </c>
      <c r="C56">
        <v>9</v>
      </c>
      <c r="D56" s="1">
        <f t="shared" si="0"/>
        <v>0.25</v>
      </c>
      <c r="F56">
        <f>(B69+B211+B100+B78+B77+B109+B110+B86+B117+B23+B101+B92)-C56</f>
        <v>67</v>
      </c>
      <c r="G56">
        <f>(C69+C211+C100+C78+C77+C109+C110+C86+C117+C23+C101+C92)-B56</f>
        <v>61</v>
      </c>
      <c r="H56" s="1">
        <f t="shared" si="1"/>
        <v>0.5234375</v>
      </c>
      <c r="J56">
        <f>(F69+F211+F100+F78+F77+F109+F110+F86+F117+F23+F101+F92)</f>
        <v>749</v>
      </c>
      <c r="K56">
        <f>(G69+G211+G100+G78+G77+G109+G110+G86+G117+G23+G101+G92)</f>
        <v>751</v>
      </c>
      <c r="L56" s="1">
        <f t="shared" si="2"/>
        <v>0.49933333333333335</v>
      </c>
      <c r="N56" s="1">
        <f t="shared" si="3"/>
        <v>0.51540277777777777</v>
      </c>
    </row>
    <row r="57" spans="1:14" x14ac:dyDescent="0.3">
      <c r="A57" t="s">
        <v>39</v>
      </c>
      <c r="B57">
        <v>6</v>
      </c>
      <c r="C57">
        <v>7</v>
      </c>
      <c r="D57" s="1">
        <f t="shared" si="0"/>
        <v>0.46153846153846156</v>
      </c>
      <c r="F57">
        <f>(B68+B157+B21+B36+B125+B123+B16+B77+B25+B103+B30+B51+B3)-C57</f>
        <v>87</v>
      </c>
      <c r="G57">
        <f>(C68+C157+C21+C36+C125+C123+C16+C77+C25+C103+C30+C51+C3)-B57</f>
        <v>52</v>
      </c>
      <c r="H57" s="1">
        <f t="shared" si="1"/>
        <v>0.62589928057553956</v>
      </c>
      <c r="J57">
        <f>(F68+F157+F21+F36+F125+F123+F16+F77+F25+F103+F30+F51+F3)</f>
        <v>862</v>
      </c>
      <c r="K57">
        <f>(G68+G157+G21+G36+G125+G123+G16+G77+G25+G103+G30+G51+G3)</f>
        <v>781</v>
      </c>
      <c r="L57" s="1">
        <f t="shared" si="2"/>
        <v>0.52465003043213632</v>
      </c>
      <c r="N57" s="1">
        <f t="shared" si="3"/>
        <v>0.59214953052773855</v>
      </c>
    </row>
    <row r="58" spans="1:14" x14ac:dyDescent="0.3">
      <c r="A58" t="s">
        <v>33</v>
      </c>
      <c r="B58">
        <v>7</v>
      </c>
      <c r="C58">
        <v>6</v>
      </c>
      <c r="D58" s="1">
        <f t="shared" si="0"/>
        <v>0.53846153846153844</v>
      </c>
      <c r="F58">
        <f>(B71+B193+B31+B6+B66+B86+B78+B35+B34+B117+B23+B129+B53)-C58</f>
        <v>76</v>
      </c>
      <c r="G58">
        <f>(C71+C193+C31+C6+C66+C86+C78+C35+C34+C117+C23+C129+C53)-B58</f>
        <v>66</v>
      </c>
      <c r="H58" s="1">
        <f t="shared" si="1"/>
        <v>0.53521126760563376</v>
      </c>
      <c r="J58">
        <f>(F71+F193+F31+F6+F66+F86+F78+F35+F34+F117+F23+F129+F53)</f>
        <v>838</v>
      </c>
      <c r="K58">
        <f>(G71+G193+G31+G6+G66+G86+G78+G35+G34+G117+G23+G129+G53)</f>
        <v>817</v>
      </c>
      <c r="L58" s="1">
        <f t="shared" si="2"/>
        <v>0.50634441087613291</v>
      </c>
      <c r="N58" s="1">
        <f t="shared" si="3"/>
        <v>0.52558898202913351</v>
      </c>
    </row>
    <row r="59" spans="1:14" x14ac:dyDescent="0.3">
      <c r="A59" t="s">
        <v>51</v>
      </c>
      <c r="B59">
        <v>7</v>
      </c>
      <c r="C59">
        <v>6</v>
      </c>
      <c r="D59" s="1">
        <f t="shared" si="0"/>
        <v>0.53846153846153844</v>
      </c>
      <c r="F59">
        <f>(B128+B168+B44+B50+B46+B83+B67+B45+B89+B65+B64+B93)-C59</f>
        <v>79</v>
      </c>
      <c r="G59">
        <f>(C128+C168+C44+C50+C46+C83+C67+C45+C89+C65+C64+C93)-B59</f>
        <v>53</v>
      </c>
      <c r="H59" s="1">
        <f t="shared" si="1"/>
        <v>0.59848484848484851</v>
      </c>
      <c r="J59">
        <f>(F128+F168+F44+F50+F46+F83+F67+F45+F89+F65+F64+F93)</f>
        <v>939</v>
      </c>
      <c r="K59">
        <f>(G128+G168+G44+G50+G46+G83+G67+G45+G89+G65+G64+G93)</f>
        <v>705</v>
      </c>
      <c r="L59" s="1">
        <f t="shared" si="2"/>
        <v>0.57116788321167888</v>
      </c>
      <c r="N59" s="1">
        <f t="shared" si="3"/>
        <v>0.58937919339379197</v>
      </c>
    </row>
    <row r="60" spans="1:14" x14ac:dyDescent="0.3">
      <c r="A60" t="s">
        <v>139</v>
      </c>
      <c r="B60">
        <v>1</v>
      </c>
      <c r="C60">
        <v>11</v>
      </c>
      <c r="D60" s="1">
        <f t="shared" si="0"/>
        <v>8.3333333333333329E-2</v>
      </c>
      <c r="F60">
        <f>(B90+B16+B32+B26+B113+B29+B36+B52+B201+B180+B11+B75)-C60</f>
        <v>58</v>
      </c>
      <c r="G60">
        <f>(C90+C16+C32+C26+C113+C29+C36+C52+C201+C180+C11+C75)-B60</f>
        <v>60</v>
      </c>
      <c r="H60" s="1">
        <f t="shared" si="1"/>
        <v>0.49152542372881358</v>
      </c>
      <c r="J60">
        <f>(F90+F16+F32+F26+F113+F29+F36+F52+F201+F180+F11+F75)</f>
        <v>688</v>
      </c>
      <c r="K60">
        <f>(G90+G16+G32+G26+G113+G29+G36+G52+G201+G180+G11+G75)</f>
        <v>683</v>
      </c>
      <c r="L60" s="1">
        <f t="shared" si="2"/>
        <v>0.5018234865061999</v>
      </c>
      <c r="N60" s="1">
        <f t="shared" si="3"/>
        <v>0.49495811132127571</v>
      </c>
    </row>
    <row r="61" spans="1:14" x14ac:dyDescent="0.3">
      <c r="A61" t="s">
        <v>68</v>
      </c>
      <c r="B61">
        <v>6</v>
      </c>
      <c r="C61">
        <v>6</v>
      </c>
      <c r="D61" s="1">
        <f t="shared" si="0"/>
        <v>0.5</v>
      </c>
      <c r="F61">
        <f>(B190+B10+B69+B110+B104+B116+B71+B21+B100+B31+B43+B115)-C61</f>
        <v>67</v>
      </c>
      <c r="G61">
        <f>(C190+C10+C69+C110+C104+C116+C71+C21+C100+C31+C43+C115)-B61</f>
        <v>62</v>
      </c>
      <c r="H61" s="1">
        <f t="shared" si="1"/>
        <v>0.51937984496124034</v>
      </c>
      <c r="J61">
        <f>(F190+F10+F69+F110+F104+F116+F71+F21+F100+F31+F43+F115)</f>
        <v>820</v>
      </c>
      <c r="K61">
        <f>(G190+G10+G69+G110+G104+G116+G71+G21+G100+G31+G43+G115)</f>
        <v>698</v>
      </c>
      <c r="L61" s="1">
        <f t="shared" si="2"/>
        <v>0.54018445322793152</v>
      </c>
      <c r="N61" s="1">
        <f t="shared" si="3"/>
        <v>0.52631471438347077</v>
      </c>
    </row>
    <row r="62" spans="1:14" x14ac:dyDescent="0.3">
      <c r="A62" t="s">
        <v>96</v>
      </c>
      <c r="B62">
        <v>7</v>
      </c>
      <c r="C62">
        <v>5</v>
      </c>
      <c r="D62" s="1">
        <f t="shared" si="0"/>
        <v>0.58333333333333337</v>
      </c>
      <c r="F62">
        <f>(B5+B6+B65+B148+B123+B76+B77+B90+B41+B36+B124+B30)-C62</f>
        <v>78</v>
      </c>
      <c r="G62">
        <f>(C5+C6+C65+C148+C123+C76+C77+C90+C41+C36+C124+C30)-B62</f>
        <v>53</v>
      </c>
      <c r="H62" s="1">
        <f t="shared" si="1"/>
        <v>0.59541984732824427</v>
      </c>
      <c r="J62">
        <f>(F5+F6+F65+F148+F123+F76+F77+F90+F41+F36+F124+F30)</f>
        <v>837</v>
      </c>
      <c r="K62">
        <f>(G5+G6+G65+G148+G123+G76+G77+G90+G41+G36+G124+G30)</f>
        <v>672</v>
      </c>
      <c r="L62" s="1">
        <f t="shared" si="2"/>
        <v>0.55467196819085485</v>
      </c>
      <c r="N62" s="1">
        <f t="shared" si="3"/>
        <v>0.58183722094911439</v>
      </c>
    </row>
    <row r="63" spans="1:14" x14ac:dyDescent="0.3">
      <c r="A63" t="s">
        <v>109</v>
      </c>
      <c r="B63">
        <v>7</v>
      </c>
      <c r="C63">
        <v>6</v>
      </c>
      <c r="D63" s="1">
        <f t="shared" si="0"/>
        <v>0.53846153846153844</v>
      </c>
      <c r="F63">
        <f>(B24+B67+B179+B11+B22+B32+B4+B13+B82+B19+B17+B50+B78)-C63</f>
        <v>73</v>
      </c>
      <c r="G63">
        <f>(C24+C67+C179+C11+C22+C32+C4+C13+C82+C19+C17+C50+C78)-B63</f>
        <v>71</v>
      </c>
      <c r="H63" s="1">
        <f t="shared" si="1"/>
        <v>0.50694444444444442</v>
      </c>
      <c r="J63">
        <f>(F24+F67+F179+F11+F22+F32+F4+F13+F82+F19+F17+F50+F78)</f>
        <v>837</v>
      </c>
      <c r="K63">
        <f>(G24+G67+G179+G11+G22+G32+G4+G13+G82+G19+G17+G50+G78)</f>
        <v>874</v>
      </c>
      <c r="L63" s="1">
        <f t="shared" si="2"/>
        <v>0.48918760958503799</v>
      </c>
      <c r="N63" s="1">
        <f t="shared" si="3"/>
        <v>0.50102549949130892</v>
      </c>
    </row>
    <row r="64" spans="1:14" x14ac:dyDescent="0.3">
      <c r="A64" t="s">
        <v>9</v>
      </c>
      <c r="B64">
        <v>12</v>
      </c>
      <c r="C64">
        <v>2</v>
      </c>
      <c r="D64" s="1">
        <f t="shared" si="0"/>
        <v>0.8571428571428571</v>
      </c>
      <c r="F64">
        <f>(B130+B126+B79+B93+B131+B72+B80+B65+B45+B89+B59+B83+B46+B38)-C64</f>
        <v>101</v>
      </c>
      <c r="G64">
        <f>(C130+C126+C79+C93+C131+C72+C80+C65+C45+C89+C59+C83+C46+C38)-B64</f>
        <v>67</v>
      </c>
      <c r="H64" s="1">
        <f t="shared" si="1"/>
        <v>0.60119047619047616</v>
      </c>
      <c r="J64">
        <f>(F130+F126+F79+F93+F131+F72+F80+F65+F45+F89+F59+F83+F46+F38)</f>
        <v>1173</v>
      </c>
      <c r="K64">
        <f>(G130+G126+G79+G93+G131+G72+G80+G65+G45+G89+G59+G83+G46+G38)</f>
        <v>835</v>
      </c>
      <c r="L64" s="1">
        <f t="shared" si="2"/>
        <v>0.58416334661354585</v>
      </c>
      <c r="N64" s="1">
        <f t="shared" si="3"/>
        <v>0.59551476633149936</v>
      </c>
    </row>
    <row r="65" spans="1:14" x14ac:dyDescent="0.3">
      <c r="A65" t="s">
        <v>85</v>
      </c>
      <c r="B65">
        <v>11</v>
      </c>
      <c r="C65">
        <v>2</v>
      </c>
      <c r="D65" s="1">
        <f t="shared" si="0"/>
        <v>0.84615384615384615</v>
      </c>
      <c r="F65">
        <f>(B80+B231+B62+B72+B129+B93+B45+B64+B91+B59+B83+B89+B90)-C65</f>
        <v>84</v>
      </c>
      <c r="G65">
        <f>(C80+C231+C62+C72+C129+C93+C45+C64+C91+C59+C83+C89+C90)-B65</f>
        <v>59</v>
      </c>
      <c r="H65" s="1">
        <f t="shared" si="1"/>
        <v>0.58741258741258739</v>
      </c>
      <c r="J65">
        <f>(F80+F231+F62+F72+F129+F93+F45+F64+F91+F59+F83+F89+F90)</f>
        <v>1013</v>
      </c>
      <c r="K65">
        <f>(G80+G231+G62+G72+G129+G93+G45+G64+G91+G59+G83+G89+G90)</f>
        <v>713</v>
      </c>
      <c r="L65" s="1">
        <f t="shared" si="2"/>
        <v>0.58690614136732333</v>
      </c>
      <c r="N65" s="1">
        <f t="shared" si="3"/>
        <v>0.587243772064166</v>
      </c>
    </row>
    <row r="66" spans="1:14" x14ac:dyDescent="0.3">
      <c r="A66" t="s">
        <v>78</v>
      </c>
      <c r="B66">
        <v>7</v>
      </c>
      <c r="C66">
        <v>6</v>
      </c>
      <c r="D66" s="1">
        <f t="shared" si="0"/>
        <v>0.53846153846153844</v>
      </c>
      <c r="F66">
        <f>(B184+B124+B110+B23+B58+B52+B29+B101+B129+B35+B86+B34+B113)-C66</f>
        <v>64</v>
      </c>
      <c r="G66">
        <f>(C184+C124+C110+C23+C58+C52+C29+C101+C129+C35+C86+C34+C113)-B66</f>
        <v>77</v>
      </c>
      <c r="H66" s="1">
        <f t="shared" si="1"/>
        <v>0.45390070921985815</v>
      </c>
      <c r="J66">
        <f>(F184+F124+F110+F23+F58+F52+F29+F101+F129+F35+F86+F34+F113)</f>
        <v>801</v>
      </c>
      <c r="K66">
        <f>(G184+G124+G110+G23+G58+G52+G29+G101+G129+G35+G86+G34+G113)</f>
        <v>821</v>
      </c>
      <c r="L66" s="1">
        <f t="shared" si="2"/>
        <v>0.49383477188655978</v>
      </c>
      <c r="N66" s="1">
        <f t="shared" si="3"/>
        <v>0.46721206344209198</v>
      </c>
    </row>
    <row r="67" spans="1:14" x14ac:dyDescent="0.3">
      <c r="A67" t="s">
        <v>35</v>
      </c>
      <c r="B67">
        <v>9</v>
      </c>
      <c r="C67">
        <v>4</v>
      </c>
      <c r="D67" s="1">
        <f t="shared" si="0"/>
        <v>0.69230769230769229</v>
      </c>
      <c r="F67">
        <f>(B83+B63+B27+B17+B91+B72+B59+B80+B44+B46+B45+B131+B128)-C67</f>
        <v>76</v>
      </c>
      <c r="G67">
        <f>(C83+C63+C27+C17+C91+C72+C59+C80+C44+C46+C45+C131+C128)-B67</f>
        <v>75</v>
      </c>
      <c r="H67" s="1">
        <f t="shared" si="1"/>
        <v>0.50331125827814571</v>
      </c>
      <c r="J67">
        <f>(F83+F63+F27+F17+F91+F72+F59+F80+F44+F46+F45+F131+F128)</f>
        <v>1047</v>
      </c>
      <c r="K67">
        <f>(G83+G63+G27+G17+G91+G72+G59+G80+G44+G46+G45+G131+G128)</f>
        <v>802</v>
      </c>
      <c r="L67" s="1">
        <f t="shared" si="2"/>
        <v>0.56625202812330988</v>
      </c>
      <c r="N67" s="1">
        <f t="shared" si="3"/>
        <v>0.52429151489320047</v>
      </c>
    </row>
    <row r="68" spans="1:14" x14ac:dyDescent="0.3">
      <c r="A68" t="s">
        <v>34</v>
      </c>
      <c r="B68">
        <v>10</v>
      </c>
      <c r="C68">
        <v>3</v>
      </c>
      <c r="D68" s="1">
        <f t="shared" ref="D68:D132" si="4">B68/(B68+C68)</f>
        <v>0.76923076923076927</v>
      </c>
      <c r="F68">
        <f>(B57+B140+B115+B5+B9+B105+B55+B12+B52+B107+B122+B69+B14)-C68</f>
        <v>83</v>
      </c>
      <c r="G68">
        <f>(C57+C140+C115+C5+C9+C105+C55+C12+C52+C107+C122+C69+C14)-B68</f>
        <v>61</v>
      </c>
      <c r="H68" s="1">
        <f t="shared" ref="H68:H132" si="5">F68/(F68+G68)</f>
        <v>0.57638888888888884</v>
      </c>
      <c r="J68">
        <f>(F57+F140+F115+F5+F9+F105+F55+F12+F52+F107+F122+F69+F14)</f>
        <v>1025</v>
      </c>
      <c r="K68">
        <f>(G57+G140+G115+G5+G9+G105+G55+G12+G52+G107+G122+G69+G14)</f>
        <v>676</v>
      </c>
      <c r="L68" s="1">
        <f t="shared" ref="L68:L132" si="6">J68/(J68+K68)</f>
        <v>0.60258671369782479</v>
      </c>
      <c r="N68" s="1">
        <f t="shared" ref="N68:N132" si="7">(2*H68+L68)/3</f>
        <v>0.58512149715853423</v>
      </c>
    </row>
    <row r="69" spans="1:14" x14ac:dyDescent="0.3">
      <c r="A69" t="s">
        <v>27</v>
      </c>
      <c r="B69">
        <v>7</v>
      </c>
      <c r="C69">
        <v>6</v>
      </c>
      <c r="D69" s="1">
        <f t="shared" si="4"/>
        <v>0.53846153846153844</v>
      </c>
      <c r="F69">
        <f>(B56+B77+B61+B55+B107+B5+B122+B51+B9+B12+B218+B68+B112)-C69</f>
        <v>83</v>
      </c>
      <c r="G69">
        <f>(C56+C77+C61+C55+C107+C5+C122+C51+C9+C12+C218+C68+C112)-B69</f>
        <v>58</v>
      </c>
      <c r="H69" s="1">
        <f t="shared" si="5"/>
        <v>0.58865248226950351</v>
      </c>
      <c r="J69">
        <f>(F56+F77+F61+F55+F107+F5+F122+F51+F9+F12+F218+F68+F112)</f>
        <v>953</v>
      </c>
      <c r="K69">
        <f>(G56+G77+G61+G55+G107+G5+G122+G51+G9+G12+G218+G68+G112)</f>
        <v>725</v>
      </c>
      <c r="L69" s="1">
        <f t="shared" si="6"/>
        <v>0.56793802145411199</v>
      </c>
      <c r="N69" s="1">
        <f t="shared" si="7"/>
        <v>0.58174766199770633</v>
      </c>
    </row>
    <row r="70" spans="1:14" x14ac:dyDescent="0.3">
      <c r="A70" t="s">
        <v>70</v>
      </c>
      <c r="B70">
        <v>6</v>
      </c>
      <c r="C70">
        <v>7</v>
      </c>
      <c r="D70" s="1">
        <f t="shared" si="4"/>
        <v>0.46153846153846156</v>
      </c>
      <c r="F70">
        <f>(B22+B51+B210+B16+B105+B78+B107+B122+B38+B97+B33+B9+B11)-C70</f>
        <v>86</v>
      </c>
      <c r="G70">
        <f>(C22+C51+C210+C16+C105+C78+C107+C122+C38+C97+C33+C9+C11)-B70</f>
        <v>57</v>
      </c>
      <c r="H70" s="1">
        <f t="shared" si="5"/>
        <v>0.60139860139860135</v>
      </c>
      <c r="J70">
        <f>(F22+F51+F210+F16+F105+F78+F107+F122+F38+F97+F33+F9+F11)</f>
        <v>928</v>
      </c>
      <c r="K70">
        <f>(G22+G51+G210+G16+G105+G78+G107+G122+G38+G97+G33+G9+G11)</f>
        <v>778</v>
      </c>
      <c r="L70" s="1">
        <f t="shared" si="6"/>
        <v>0.54396248534583824</v>
      </c>
      <c r="N70" s="1">
        <f t="shared" si="7"/>
        <v>0.58225322938101365</v>
      </c>
    </row>
    <row r="71" spans="1:14" x14ac:dyDescent="0.3">
      <c r="A71" t="s">
        <v>104</v>
      </c>
      <c r="B71">
        <v>4</v>
      </c>
      <c r="C71">
        <v>8</v>
      </c>
      <c r="D71" s="1">
        <f t="shared" si="4"/>
        <v>0.33333333333333331</v>
      </c>
      <c r="F71">
        <f>(B58+B3+B43+B21+B100+B61+B24+B116+B81+B31+B104+B11)-C71</f>
        <v>94</v>
      </c>
      <c r="G71">
        <f>(C58+C3+C43+C21+C100+C61+C24+C116+C81+C31+C104+C11)-B71</f>
        <v>48</v>
      </c>
      <c r="H71" s="1">
        <f t="shared" si="5"/>
        <v>0.6619718309859155</v>
      </c>
      <c r="J71">
        <f>(F58+F3+F43+F21+F100+F61+F24+F116+F81+F31+F104+F11)</f>
        <v>868</v>
      </c>
      <c r="K71">
        <f>(G58+G3+G43+G21+G100+G61+G24+G116+G81+G31+G104+G11)</f>
        <v>805</v>
      </c>
      <c r="L71" s="1">
        <f t="shared" si="6"/>
        <v>0.51882845188284521</v>
      </c>
      <c r="N71" s="1">
        <f t="shared" si="7"/>
        <v>0.61425737128489211</v>
      </c>
    </row>
    <row r="72" spans="1:14" x14ac:dyDescent="0.3">
      <c r="A72" t="s">
        <v>117</v>
      </c>
      <c r="B72">
        <v>3</v>
      </c>
      <c r="C72">
        <v>9</v>
      </c>
      <c r="D72" s="1">
        <f t="shared" si="4"/>
        <v>0.25</v>
      </c>
      <c r="F72">
        <f>(B44+B161+B19+B84+B65+B80+B64+B67+B91+B83+B131+B46)-C72</f>
        <v>85</v>
      </c>
      <c r="G72">
        <f>(C44+C161+C19+C84+C65+C80+C64+C67+C91+C83+C131+C46)-B72</f>
        <v>47</v>
      </c>
      <c r="H72" s="1">
        <f t="shared" si="5"/>
        <v>0.64393939393939392</v>
      </c>
      <c r="J72">
        <f>(F44+F161+F19+F84+F65+F80+F64+F67+F91+F83+F131+F46)</f>
        <v>910</v>
      </c>
      <c r="K72">
        <f>(G44+G161+G19+G84+G65+G80+G64+G67+G91+G83+G131+G46)</f>
        <v>747</v>
      </c>
      <c r="L72" s="1">
        <f t="shared" si="6"/>
        <v>0.54918527459263733</v>
      </c>
      <c r="N72" s="1">
        <f t="shared" si="7"/>
        <v>0.61235468749047506</v>
      </c>
    </row>
    <row r="73" spans="1:14" x14ac:dyDescent="0.3">
      <c r="A73" t="s">
        <v>138</v>
      </c>
      <c r="B73">
        <v>8</v>
      </c>
      <c r="C73">
        <v>5</v>
      </c>
      <c r="D73" s="1">
        <f t="shared" si="4"/>
        <v>0.61538461538461542</v>
      </c>
      <c r="F73">
        <f>(B20+B170+B49+B15+B75+B42+B37+B119+B95+B94+B3+B28+B130)-C73</f>
        <v>73</v>
      </c>
      <c r="G73">
        <f>(C20+C170+C49+C15+C75+C42+C37+C119+C95+C94+C3+C28+C130)-B73</f>
        <v>67</v>
      </c>
      <c r="H73" s="1">
        <f t="shared" si="5"/>
        <v>0.52142857142857146</v>
      </c>
      <c r="J73">
        <f>(F20+F170+F49+F15+F75+F42+F37+F119+F95+F94+F3+F28+F130)</f>
        <v>911</v>
      </c>
      <c r="K73">
        <f>(G20+G170+G49+G15+G75+G42+G37+G119+G95+G94+G3+G28+G130)</f>
        <v>748</v>
      </c>
      <c r="L73" s="1">
        <f t="shared" si="6"/>
        <v>0.54912597950572639</v>
      </c>
      <c r="N73" s="1">
        <f t="shared" si="7"/>
        <v>0.53066104078762311</v>
      </c>
    </row>
    <row r="74" spans="1:14" x14ac:dyDescent="0.3">
      <c r="A74" t="s">
        <v>137</v>
      </c>
      <c r="B74">
        <v>3</v>
      </c>
      <c r="C74">
        <v>9</v>
      </c>
      <c r="D74" s="1">
        <f t="shared" si="4"/>
        <v>0.25</v>
      </c>
      <c r="F74">
        <f>(B167+B75+B107+B109+B3+B94+B28+B132+B119+B37+B15+B121)-C74</f>
        <v>70</v>
      </c>
      <c r="G74">
        <f>(C167+C75+C107+C109+C3+C94+C28+C132+C119+C37+C15+C121)-B74</f>
        <v>59</v>
      </c>
      <c r="H74" s="1">
        <f t="shared" si="5"/>
        <v>0.54263565891472865</v>
      </c>
      <c r="J74">
        <f>(F167+F75+F107+F109+F3+F94+F28+F132+F119+F37+F15+F121)</f>
        <v>836</v>
      </c>
      <c r="K74">
        <f>(G167+G75+G107+G109+G3+G94+G28+G132+G119+G37+G15+G121)</f>
        <v>701</v>
      </c>
      <c r="L74" s="1">
        <f t="shared" si="6"/>
        <v>0.54391672088484055</v>
      </c>
      <c r="N74" s="1">
        <f t="shared" si="7"/>
        <v>0.54306267957143262</v>
      </c>
    </row>
    <row r="75" spans="1:14" x14ac:dyDescent="0.3">
      <c r="A75" t="s">
        <v>107</v>
      </c>
      <c r="B75">
        <v>2</v>
      </c>
      <c r="C75">
        <v>10</v>
      </c>
      <c r="D75" s="1">
        <f t="shared" si="4"/>
        <v>0.16666666666666666</v>
      </c>
      <c r="F75">
        <f>(B109+B94+B74+B207+B42+B95+B73+B121+B5+B51+B60)-C75</f>
        <v>66</v>
      </c>
      <c r="G75">
        <f>(C109+C94+C74+C207+C42+C95+C73+C121+C5+C51+C60)-B75</f>
        <v>55</v>
      </c>
      <c r="H75" s="1">
        <f t="shared" si="5"/>
        <v>0.54545454545454541</v>
      </c>
      <c r="J75">
        <f>(F109+F94+F74+F207+F42+F95+F73+F121+F5+F51+F60)</f>
        <v>742</v>
      </c>
      <c r="K75">
        <f>(G109+G94+G74+G207+G42+G95+G73+G121+G5+G51+G60)</f>
        <v>669</v>
      </c>
      <c r="L75" s="1">
        <f t="shared" si="6"/>
        <v>0.52586817859673995</v>
      </c>
      <c r="N75" s="1">
        <f t="shared" si="7"/>
        <v>0.53892575650194363</v>
      </c>
    </row>
    <row r="76" spans="1:14" x14ac:dyDescent="0.3">
      <c r="A76" t="s">
        <v>46</v>
      </c>
      <c r="B76">
        <v>6</v>
      </c>
      <c r="C76">
        <v>7</v>
      </c>
      <c r="D76" s="1">
        <f t="shared" si="4"/>
        <v>0.46153846153846156</v>
      </c>
      <c r="F76">
        <f>(B124+B40+B123+B41+B30+B36+B62+B81+B125+B90+B229+B77+B97)-C76</f>
        <v>80</v>
      </c>
      <c r="G76">
        <f>(C124+C40+C123+C41+C30+C36+C62+C81+C125+C90+C229+C77+C97)-B76</f>
        <v>60</v>
      </c>
      <c r="H76" s="1">
        <f t="shared" si="5"/>
        <v>0.5714285714285714</v>
      </c>
      <c r="J76">
        <f>(F124+F40+F123+F41+F30+F36+F62+F81+F125+F90+F229+F77+F97)</f>
        <v>906</v>
      </c>
      <c r="K76">
        <f>(G124+G40+G123+G41+G30+G36+G62+G81+G125+G90+G229+G77+G97)</f>
        <v>758</v>
      </c>
      <c r="L76" s="1">
        <f t="shared" si="6"/>
        <v>0.54447115384615385</v>
      </c>
      <c r="N76" s="1">
        <f t="shared" si="7"/>
        <v>0.56244276556776551</v>
      </c>
    </row>
    <row r="77" spans="1:14" x14ac:dyDescent="0.3">
      <c r="A77" t="s">
        <v>44</v>
      </c>
      <c r="B77">
        <v>9</v>
      </c>
      <c r="C77">
        <v>3</v>
      </c>
      <c r="D77" s="1">
        <f t="shared" si="4"/>
        <v>0.75</v>
      </c>
      <c r="F77">
        <f>(B98+B69+B162+B25+B56+B16+B62+B57+B36+B125+B103+B76)-C77</f>
        <v>65</v>
      </c>
      <c r="G77">
        <f>(C98+C69+C162+C25+C56+C16+C62+C57+C36+C125+C103+C76)-B77</f>
        <v>62</v>
      </c>
      <c r="H77" s="1">
        <f t="shared" si="5"/>
        <v>0.51181102362204722</v>
      </c>
      <c r="J77">
        <f>(F98+F69+F162+F25+F56+F16+F62+F57+F36+F125+F103+F76)</f>
        <v>849</v>
      </c>
      <c r="K77">
        <f>(G98+G69+G162+G25+G56+G16+G62+G57+G36+G125+G103+G76)</f>
        <v>651</v>
      </c>
      <c r="L77" s="1">
        <f t="shared" si="6"/>
        <v>0.56599999999999995</v>
      </c>
      <c r="N77" s="1">
        <f t="shared" si="7"/>
        <v>0.52987401574803139</v>
      </c>
    </row>
    <row r="78" spans="1:14" x14ac:dyDescent="0.3">
      <c r="A78" t="s">
        <v>89</v>
      </c>
      <c r="B78">
        <v>6</v>
      </c>
      <c r="C78">
        <v>7</v>
      </c>
      <c r="D78" s="1">
        <f t="shared" si="4"/>
        <v>0.46153846153846156</v>
      </c>
      <c r="F78">
        <f>(B198+B100+B117+B56+B70+B58+B52+B92+B101+B109+B35+B110+B63)-C78</f>
        <v>68</v>
      </c>
      <c r="G78">
        <f>(C198+C100+C117+C56+C70+C58+C52+C92+C101+C109+C35+C110+C63)-B78</f>
        <v>72</v>
      </c>
      <c r="H78" s="1">
        <f t="shared" si="5"/>
        <v>0.48571428571428571</v>
      </c>
      <c r="J78">
        <f>(F198+F100+F117+F56+F70+F58+F52+F92+F101+F109+F35+F110+F63)</f>
        <v>854</v>
      </c>
      <c r="K78">
        <f>(G198+G100+G117+G56+G70+G58+G52+G92+G101+G109+G35+G110+G63)</f>
        <v>799</v>
      </c>
      <c r="L78" s="1">
        <f t="shared" si="6"/>
        <v>0.51663641863278886</v>
      </c>
      <c r="N78" s="1">
        <f t="shared" si="7"/>
        <v>0.49602166335378678</v>
      </c>
    </row>
    <row r="79" spans="1:14" x14ac:dyDescent="0.3">
      <c r="A79" t="s">
        <v>127</v>
      </c>
      <c r="B79">
        <v>9</v>
      </c>
      <c r="C79">
        <v>5</v>
      </c>
      <c r="D79" s="1">
        <f t="shared" si="4"/>
        <v>0.6428571428571429</v>
      </c>
      <c r="F79">
        <f>(B41+B132+B64+B180+B32+B113+B17+B22+B50+B13+B19+B130+B26)-C79</f>
        <v>81</v>
      </c>
      <c r="G79">
        <f>(C41+C132+C64+C180+C32+C113+C17+C22+C50+C13+C19+C130+C26)-B79</f>
        <v>62</v>
      </c>
      <c r="H79" s="1">
        <f t="shared" si="5"/>
        <v>0.56643356643356646</v>
      </c>
      <c r="J79">
        <f>(F41+F132+F64+F180+F32+F113+F17+F22+F50+F13+F19+F130+F26)</f>
        <v>860</v>
      </c>
      <c r="K79">
        <f>(G41+G132+G64+G180+G32+G113+G17+G22+G50+G13+G19+G130+G26)</f>
        <v>845</v>
      </c>
      <c r="L79" s="1">
        <f t="shared" si="6"/>
        <v>0.50439882697947214</v>
      </c>
      <c r="N79" s="1">
        <f t="shared" si="7"/>
        <v>0.54575531994886839</v>
      </c>
    </row>
    <row r="80" spans="1:14" x14ac:dyDescent="0.3">
      <c r="A80" t="s">
        <v>136</v>
      </c>
      <c r="B80">
        <v>3</v>
      </c>
      <c r="C80">
        <v>9</v>
      </c>
      <c r="D80" s="1">
        <f t="shared" si="4"/>
        <v>0.25</v>
      </c>
      <c r="F80">
        <f>(B65+B173+B30+B82+B72+B93+B64+B67+B46+B131+B91+B44)-C80</f>
        <v>70</v>
      </c>
      <c r="G80">
        <f>(C65+C173+C30+C82+C72+C93+C64+C67+C46+C131+C91+C44)-B80</f>
        <v>60</v>
      </c>
      <c r="H80" s="1">
        <f t="shared" si="5"/>
        <v>0.53846153846153844</v>
      </c>
      <c r="J80">
        <f>(F65+F173+F30+F82+F72+F93+F64+F67+F46+F131+F91+F44)</f>
        <v>889</v>
      </c>
      <c r="K80">
        <f>(G65+G173+G30+G82+G72+G93+G64+G67+G46+G131+G91+G44)</f>
        <v>729</v>
      </c>
      <c r="L80" s="1">
        <f t="shared" si="6"/>
        <v>0.54944375772558718</v>
      </c>
      <c r="N80" s="1">
        <f t="shared" si="7"/>
        <v>0.54212227821622128</v>
      </c>
    </row>
    <row r="81" spans="1:14" x14ac:dyDescent="0.3">
      <c r="A81" t="s">
        <v>31</v>
      </c>
      <c r="B81">
        <v>11</v>
      </c>
      <c r="C81">
        <v>2</v>
      </c>
      <c r="D81" s="1">
        <f t="shared" si="4"/>
        <v>0.84615384615384615</v>
      </c>
      <c r="F81">
        <f>(B36+B113+B91+B131+B24+B124+B99+B76+B71+B123+B41+B102+B85)-C81</f>
        <v>85</v>
      </c>
      <c r="G81">
        <f>(C36+C113+C91+C131+C24+C124+C99+C76+C71+C123+C41+C102+C85)-B81</f>
        <v>67</v>
      </c>
      <c r="H81" s="1">
        <f t="shared" si="5"/>
        <v>0.55921052631578949</v>
      </c>
      <c r="J81">
        <f>(F36+F113+F91+F131+F24+F124+F99+F76+F71+F123+F41+F102+F85)</f>
        <v>1024</v>
      </c>
      <c r="K81">
        <f>(G36+G113+G91+G131+G24+G124+G99+G76+G71+G123+G41+G102+G85)</f>
        <v>796</v>
      </c>
      <c r="L81" s="1">
        <f t="shared" si="6"/>
        <v>0.56263736263736264</v>
      </c>
      <c r="N81" s="1">
        <f t="shared" si="7"/>
        <v>0.56035280508964724</v>
      </c>
    </row>
    <row r="82" spans="1:14" x14ac:dyDescent="0.3">
      <c r="A82" t="s">
        <v>59</v>
      </c>
      <c r="B82">
        <v>3</v>
      </c>
      <c r="C82">
        <v>9</v>
      </c>
      <c r="D82" s="1">
        <f t="shared" si="4"/>
        <v>0.25</v>
      </c>
      <c r="F82">
        <f>(B103+B154+B53+B80+B4+B22+B19+B50+B63+B32+B113+B17)-C82</f>
        <v>60</v>
      </c>
      <c r="G82">
        <f>(C103+C154+C53+C80+C4+C22+C19+C50+C63+C32+C113+C17)-B82</f>
        <v>70</v>
      </c>
      <c r="H82" s="1">
        <f t="shared" si="5"/>
        <v>0.46153846153846156</v>
      </c>
      <c r="J82">
        <f>(F103+F154+F53+F80+F4+F22+F19+F50+F63+F32+F113+F17)</f>
        <v>735</v>
      </c>
      <c r="K82">
        <f>(G103+G154+G53+G80+G4+G22+G19+G50+G63+G32+G113+G17)</f>
        <v>785</v>
      </c>
      <c r="L82" s="1">
        <f t="shared" si="6"/>
        <v>0.48355263157894735</v>
      </c>
      <c r="N82" s="1">
        <f t="shared" si="7"/>
        <v>0.46887651821862347</v>
      </c>
    </row>
    <row r="83" spans="1:14" x14ac:dyDescent="0.3">
      <c r="A83" t="s">
        <v>13</v>
      </c>
      <c r="B83">
        <v>11</v>
      </c>
      <c r="C83">
        <v>2</v>
      </c>
      <c r="D83" s="1">
        <f t="shared" si="4"/>
        <v>0.84615384615384615</v>
      </c>
      <c r="F83">
        <f>(B67+B87+B116+B4+B93+B59+B45+B89+B72+B91+B65+B64+B120)-C83</f>
        <v>92</v>
      </c>
      <c r="G83">
        <f>(C67+C87+C116+C4+C93+C59+C45+C89+C72+C91+C65+C64+C120)-B83</f>
        <v>64</v>
      </c>
      <c r="H83" s="1">
        <f t="shared" si="5"/>
        <v>0.58974358974358976</v>
      </c>
      <c r="J83">
        <f>(F67+F87+F116+F4+F93+F59+F45+F89+F72+F91+F65+F64+F120)</f>
        <v>1058</v>
      </c>
      <c r="K83">
        <f>(G67+G87+G116+G4+G93+G59+G45+G89+G72+G91+G65+G64+G120)</f>
        <v>789</v>
      </c>
      <c r="L83" s="1">
        <f t="shared" si="6"/>
        <v>0.57282079047103407</v>
      </c>
      <c r="N83" s="1">
        <f t="shared" si="7"/>
        <v>0.58410265665273786</v>
      </c>
    </row>
    <row r="84" spans="1:14" x14ac:dyDescent="0.3">
      <c r="A84" t="s">
        <v>79</v>
      </c>
      <c r="B84">
        <v>11</v>
      </c>
      <c r="C84">
        <v>2</v>
      </c>
      <c r="D84" s="1">
        <f t="shared" si="4"/>
        <v>0.84615384615384615</v>
      </c>
      <c r="F84">
        <f>(B115+B226+B72+B128+B49+B106+B108+B48+B112+B14+B47+B85+B87)-C84</f>
        <v>77</v>
      </c>
      <c r="G84">
        <f>(C115+C226+C72+C128+C49+C106+C108+C48+C112+C14+C47+C85+C87)-B84</f>
        <v>65</v>
      </c>
      <c r="H84" s="1">
        <f t="shared" si="5"/>
        <v>0.54225352112676062</v>
      </c>
      <c r="J84">
        <f>(F115+F226+F72+F128+F49+F106+F108+F48+F112+F14+F47+F85+F87)</f>
        <v>999</v>
      </c>
      <c r="K84">
        <f>(G115+G226+G72+G128+G49+G106+G108+G48+G112+G14+G47+G85+G87)</f>
        <v>673</v>
      </c>
      <c r="L84" s="1">
        <f t="shared" si="6"/>
        <v>0.59748803827751196</v>
      </c>
      <c r="N84" s="1">
        <f t="shared" si="7"/>
        <v>0.56066502684367769</v>
      </c>
    </row>
    <row r="85" spans="1:14" x14ac:dyDescent="0.3">
      <c r="A85" t="s">
        <v>75</v>
      </c>
      <c r="B85">
        <v>12</v>
      </c>
      <c r="C85">
        <v>2</v>
      </c>
      <c r="D85" s="1">
        <f t="shared" si="4"/>
        <v>0.8571428571428571</v>
      </c>
      <c r="F85">
        <f>(B183+B116+B15+B49+B14+B106+B47+B48+B128+B108+B112+B84+B81)-C85</f>
        <v>86</v>
      </c>
      <c r="G85">
        <f>(C183+C116+C15+C49+C14+C106+C47+C48+C128+C108+C112+C84+C81)-B85</f>
        <v>54</v>
      </c>
      <c r="H85" s="1">
        <f t="shared" si="5"/>
        <v>0.61428571428571432</v>
      </c>
      <c r="J85">
        <f>(F183+F116+F15+F49+F14+F106+F47+F48+F128+F108+F112+F84+F81)</f>
        <v>1003</v>
      </c>
      <c r="K85">
        <f>(G183+G116+G15+G49+G14+G106+G47+G48+G128+G108+G112+G84+G81)</f>
        <v>709</v>
      </c>
      <c r="L85" s="1">
        <f t="shared" si="6"/>
        <v>0.58586448598130836</v>
      </c>
      <c r="N85" s="1">
        <f t="shared" si="7"/>
        <v>0.60481197151757904</v>
      </c>
    </row>
    <row r="86" spans="1:14" x14ac:dyDescent="0.3">
      <c r="A86" t="s">
        <v>126</v>
      </c>
      <c r="B86">
        <v>6</v>
      </c>
      <c r="C86">
        <v>7</v>
      </c>
      <c r="D86" s="1">
        <f t="shared" si="4"/>
        <v>0.46153846153846156</v>
      </c>
      <c r="F86">
        <f>(B125+B165+B52+B19+B109+B58+B129+B56+B35+B34+B66+B23+B116)-C86</f>
        <v>67</v>
      </c>
      <c r="G86">
        <f>(C125+C165+C52+C19+C109+C58+C129+C56+C35+C34+C66+C23+C116)-B86</f>
        <v>74</v>
      </c>
      <c r="H86" s="1">
        <f t="shared" si="5"/>
        <v>0.47517730496453903</v>
      </c>
      <c r="J86">
        <f>(F125+F165+F52+F19+F109+F58+F129+F56+F35+F34+F66+F23+F116)</f>
        <v>818</v>
      </c>
      <c r="K86">
        <f>(G125+G165+G52+G19+G109+G58+G129+G56+G35+G34+G66+G23+G116)</f>
        <v>838</v>
      </c>
      <c r="L86" s="1">
        <f t="shared" si="6"/>
        <v>0.4939613526570048</v>
      </c>
      <c r="N86" s="1">
        <f t="shared" si="7"/>
        <v>0.48143865419536097</v>
      </c>
    </row>
    <row r="87" spans="1:14" x14ac:dyDescent="0.3">
      <c r="A87" t="s">
        <v>21</v>
      </c>
      <c r="B87">
        <v>10</v>
      </c>
      <c r="C87">
        <v>4</v>
      </c>
      <c r="D87" s="1">
        <f t="shared" si="4"/>
        <v>0.7142857142857143</v>
      </c>
      <c r="F87">
        <f>(B37+B83+B216+B7+B102+B20+B118+B27+B126+B127+B120+B88+B84)-C87</f>
        <v>77</v>
      </c>
      <c r="G87">
        <f>(C37+C83+C216+C7+C102+C20+C118+C27+C126+C127+C120+C88+C84)-B87</f>
        <v>61</v>
      </c>
      <c r="H87" s="1">
        <f t="shared" si="5"/>
        <v>0.55797101449275366</v>
      </c>
      <c r="J87">
        <f>(F37+F83+F216+F7+F102+F20+F118+F27+F126+F127+F120+F88+F84)</f>
        <v>868</v>
      </c>
      <c r="K87">
        <f>(G37+G83+G216+G7+G102+G20+G118+G27+G126+G127+G120+G88+G84)</f>
        <v>789</v>
      </c>
      <c r="L87" s="1">
        <f t="shared" si="6"/>
        <v>0.52383826191913097</v>
      </c>
      <c r="N87" s="1">
        <f t="shared" si="7"/>
        <v>0.54659343030154606</v>
      </c>
    </row>
    <row r="88" spans="1:14" x14ac:dyDescent="0.3">
      <c r="A88" t="s">
        <v>23</v>
      </c>
      <c r="B88">
        <v>7</v>
      </c>
      <c r="C88">
        <v>6</v>
      </c>
      <c r="D88" s="1">
        <f t="shared" si="4"/>
        <v>0.53846153846153844</v>
      </c>
      <c r="F88">
        <f>(B91+B42+B169+B99+B126+B127+B120+B20+B27+B102+B8+B87+B121)-C88</f>
        <v>75</v>
      </c>
      <c r="G88">
        <f>(C91+C42+C169+C99+C126+C127+C120+C20+C27+C102+C8+C87+C121)-B88</f>
        <v>68</v>
      </c>
      <c r="H88" s="1">
        <f t="shared" si="5"/>
        <v>0.52447552447552448</v>
      </c>
      <c r="J88">
        <f>(F91+F42+F169+F99+F126+F127+F120+F20+F27+F102+F8+F87+F121)</f>
        <v>853</v>
      </c>
      <c r="K88">
        <f>(G91+G42+G169+G99+G126+G127+G120+G20+G27+G102+G8+G87+G121)</f>
        <v>811</v>
      </c>
      <c r="L88" s="1">
        <f t="shared" si="6"/>
        <v>0.51262019230769229</v>
      </c>
      <c r="N88" s="1">
        <f t="shared" si="7"/>
        <v>0.52052374708624705</v>
      </c>
    </row>
    <row r="89" spans="1:14" x14ac:dyDescent="0.3">
      <c r="A89" t="s">
        <v>14</v>
      </c>
      <c r="B89">
        <v>7</v>
      </c>
      <c r="C89">
        <v>6</v>
      </c>
      <c r="D89" s="1">
        <f t="shared" si="4"/>
        <v>0.53846153846153844</v>
      </c>
      <c r="F89">
        <f>(B131+B13+B12+B222+B45+B46+B44+B83+B59+B64+B93+B65+B9)-C89</f>
        <v>87</v>
      </c>
      <c r="G89">
        <f>(C131+C13+C12+C222+C45+C46+C44+C83+C59+C64+C93+C65+C9)-B89</f>
        <v>57</v>
      </c>
      <c r="H89" s="1">
        <f t="shared" si="5"/>
        <v>0.60416666666666663</v>
      </c>
      <c r="J89">
        <f>(F131+F13+F12+F222+F45+F46+F44+F83+F59+F64+F93+F65+F9)</f>
        <v>1054</v>
      </c>
      <c r="K89">
        <f>(G131+G13+G12+G222+G45+G46+G44+G83+G59+G64+G93+G65+G9)</f>
        <v>731</v>
      </c>
      <c r="L89" s="1">
        <f t="shared" si="6"/>
        <v>0.59047619047619049</v>
      </c>
      <c r="N89" s="1">
        <f t="shared" si="7"/>
        <v>0.59960317460317458</v>
      </c>
    </row>
    <row r="90" spans="1:14" x14ac:dyDescent="0.3">
      <c r="A90" t="s">
        <v>36</v>
      </c>
      <c r="B90">
        <v>11</v>
      </c>
      <c r="C90">
        <v>3</v>
      </c>
      <c r="D90" s="1">
        <f t="shared" si="4"/>
        <v>0.7857142857142857</v>
      </c>
      <c r="F90">
        <f>(B60+B105+B130+B189+B41+B124+B25+B62+B30+B76+B123+B103+B125+B65)-C90</f>
        <v>81</v>
      </c>
      <c r="G90">
        <f>(C60+C105+C130+C189+C41+C124+C25+C62+C30+C76+C123+C103+C125+C65)-B90</f>
        <v>70</v>
      </c>
      <c r="H90" s="1">
        <f t="shared" si="5"/>
        <v>0.53642384105960261</v>
      </c>
      <c r="J90">
        <f>(F60+F105+F130+F189+F41+F124+F25+F62+F30+F76+F123+F103+F125+F65)</f>
        <v>996</v>
      </c>
      <c r="K90">
        <f>(G60+G105+G130+G189+G41+G124+G25+G62+G30+G76+G123+G103+G125+G65)</f>
        <v>781</v>
      </c>
      <c r="L90" s="1">
        <f t="shared" si="6"/>
        <v>0.56049521665728752</v>
      </c>
      <c r="N90" s="1">
        <f t="shared" si="7"/>
        <v>0.54444763292549758</v>
      </c>
    </row>
    <row r="91" spans="1:14" x14ac:dyDescent="0.3">
      <c r="A91" t="s">
        <v>61</v>
      </c>
      <c r="B91">
        <v>9</v>
      </c>
      <c r="C91">
        <v>4</v>
      </c>
      <c r="D91" s="1">
        <f t="shared" si="4"/>
        <v>0.69230769230769229</v>
      </c>
      <c r="F91">
        <f>(B88+B29+B81+B44+B67+B46+B131+B72+B65+B83+B80+B45+B105)-C91</f>
        <v>85</v>
      </c>
      <c r="G91">
        <f>(C88+C29+C81+C44+C67+C46+C131+C72+C65+C83+C80+C45+C105)-B91</f>
        <v>67</v>
      </c>
      <c r="H91" s="1">
        <f t="shared" si="5"/>
        <v>0.55921052631578949</v>
      </c>
      <c r="J91">
        <f>(F88+F29+F81+F44+F67+F46+F131+F72+F65+F83+F80+F45+F105)</f>
        <v>1078</v>
      </c>
      <c r="K91">
        <f>(G88+G29+G81+G44+G67+G46+G131+G72+G65+G83+G80+G45+G105)</f>
        <v>793</v>
      </c>
      <c r="L91" s="1">
        <f t="shared" si="6"/>
        <v>0.57616247995724212</v>
      </c>
      <c r="N91" s="1">
        <f t="shared" si="7"/>
        <v>0.56486117752960707</v>
      </c>
    </row>
    <row r="92" spans="1:14" x14ac:dyDescent="0.3">
      <c r="A92" t="s">
        <v>112</v>
      </c>
      <c r="B92">
        <v>4</v>
      </c>
      <c r="C92">
        <v>8</v>
      </c>
      <c r="D92" s="1">
        <f t="shared" si="4"/>
        <v>0.33333333333333331</v>
      </c>
      <c r="F92">
        <f>(B9+B43+B106+B220+B101+B110+B117+B78+B23+B129+B109+B56)-C92</f>
        <v>72</v>
      </c>
      <c r="G92">
        <f>(C9+C43+C106+C220+C101+C110+C117+C78+C23+C129+C109+C56)-B92</f>
        <v>60</v>
      </c>
      <c r="H92" s="1">
        <f t="shared" si="5"/>
        <v>0.54545454545454541</v>
      </c>
      <c r="J92">
        <f>(F9+F43+F106+F220+F101+F110+F117+F78+F23+F129+F109+F56)</f>
        <v>794</v>
      </c>
      <c r="K92">
        <f>(G9+G43+G106+G220+G101+G110+G117+G78+G23+G129+G109+G56)</f>
        <v>755</v>
      </c>
      <c r="L92" s="1">
        <f t="shared" si="6"/>
        <v>0.51258876694641708</v>
      </c>
      <c r="N92" s="1">
        <f t="shared" si="7"/>
        <v>0.53449928595183593</v>
      </c>
    </row>
    <row r="93" spans="1:14" x14ac:dyDescent="0.3">
      <c r="A93" t="s">
        <v>119</v>
      </c>
      <c r="B93">
        <v>5</v>
      </c>
      <c r="C93">
        <v>8</v>
      </c>
      <c r="D93" s="1">
        <f t="shared" si="4"/>
        <v>0.38461538461538464</v>
      </c>
      <c r="F93">
        <f>(B104+B103+B153+B64+B83+B65+B80+B44+B131+B45+B89+B59+B125)-C93</f>
        <v>78</v>
      </c>
      <c r="G93">
        <f>(C104+C103+C153+C64+C83+C65+C80+C44+C131+C45+C89+C59+C125)-B93</f>
        <v>63</v>
      </c>
      <c r="H93" s="1">
        <f t="shared" si="5"/>
        <v>0.55319148936170215</v>
      </c>
      <c r="J93">
        <f>(F104+F103+F153+F64+F83+F65+F80+F44+F131+F45+F89+F59+F125)</f>
        <v>1003</v>
      </c>
      <c r="K93">
        <f>(G104+G103+G153+G64+G83+G65+G80+G44+G131+G45+G89+G59+G125)</f>
        <v>727</v>
      </c>
      <c r="L93" s="1">
        <f t="shared" si="6"/>
        <v>0.57976878612716765</v>
      </c>
      <c r="N93" s="1">
        <f t="shared" si="7"/>
        <v>0.56205058828352394</v>
      </c>
    </row>
    <row r="94" spans="1:14" x14ac:dyDescent="0.3">
      <c r="A94" t="s">
        <v>80</v>
      </c>
      <c r="B94">
        <v>12</v>
      </c>
      <c r="C94">
        <v>2</v>
      </c>
      <c r="D94" s="1">
        <f t="shared" si="4"/>
        <v>0.8571428571428571</v>
      </c>
      <c r="F94">
        <f>(B75+B7+B120+B221+B74+B95+B3+B37+B42+B73+B119+B15+B121+B110)-C94</f>
        <v>85</v>
      </c>
      <c r="G94">
        <f>(C75+C7+C120+C221+C74+C95+C3+C37+C42+C73+C119+C15+C121+C110)-B94</f>
        <v>68</v>
      </c>
      <c r="H94" s="1">
        <f t="shared" si="5"/>
        <v>0.55555555555555558</v>
      </c>
      <c r="J94">
        <f>(F75+F7+F120+F221+F74+F95+F3+F37+F42+F73+F119+F15+F121+F110)</f>
        <v>983</v>
      </c>
      <c r="K94">
        <f>(G75+G7+G120+G221+G74+G95+G3+G37+G42+G73+G119+G15+G121+G110)</f>
        <v>798</v>
      </c>
      <c r="L94" s="1">
        <f t="shared" si="6"/>
        <v>0.55193711398090961</v>
      </c>
      <c r="N94" s="1">
        <f t="shared" si="7"/>
        <v>0.55434940836400692</v>
      </c>
    </row>
    <row r="95" spans="1:14" x14ac:dyDescent="0.3">
      <c r="A95" t="s">
        <v>84</v>
      </c>
      <c r="B95">
        <v>5</v>
      </c>
      <c r="C95">
        <v>7</v>
      </c>
      <c r="D95" s="1">
        <f t="shared" si="4"/>
        <v>0.41666666666666669</v>
      </c>
      <c r="F95">
        <f>(B214+B99+B42+B130+B75+B28+B94+B119+B132+B73+B121+B37)-C95</f>
        <v>66</v>
      </c>
      <c r="G95">
        <f>(C214+C99+C42+C130+C75+C28+C94+C119+C132+C73+C121+C37)-B95</f>
        <v>65</v>
      </c>
      <c r="H95" s="1">
        <f t="shared" si="5"/>
        <v>0.50381679389312972</v>
      </c>
      <c r="J95">
        <f>(F214+F99+F42+F130+F75+F28+F94+F119+F132+F73+F121+F37)</f>
        <v>830</v>
      </c>
      <c r="K95">
        <f>(G214+G99+G42+G130+G75+G28+G94+G119+G132+G73+G121+G37)</f>
        <v>716</v>
      </c>
      <c r="L95" s="1">
        <f t="shared" si="6"/>
        <v>0.53686934023285904</v>
      </c>
      <c r="N95" s="1">
        <f t="shared" si="7"/>
        <v>0.5148343093397062</v>
      </c>
    </row>
    <row r="96" spans="1:14" x14ac:dyDescent="0.3">
      <c r="A96" t="s">
        <v>38</v>
      </c>
      <c r="B96">
        <v>5</v>
      </c>
      <c r="C96">
        <v>7</v>
      </c>
      <c r="D96" s="1">
        <f t="shared" si="4"/>
        <v>0.41666666666666669</v>
      </c>
      <c r="F96">
        <f>(B101+B17+B138+B53+B111+B39+B54+B10+B114+B6+B105+B26)-C96</f>
        <v>61</v>
      </c>
      <c r="G96">
        <f>(C101+C17+C138+C53+C111+C39+C54+C10+C114+C6+C105+C26)-B96</f>
        <v>66</v>
      </c>
      <c r="H96" s="1">
        <f t="shared" si="5"/>
        <v>0.48031496062992124</v>
      </c>
      <c r="J96">
        <f>(F101+F17+F138+F53+F111+F39+F54+F10+F114+F6+F105+F26)</f>
        <v>762</v>
      </c>
      <c r="K96">
        <f>(G101+G17+G138+G53+G111+G39+G54+G10+G114+G6+G105+G26)</f>
        <v>700</v>
      </c>
      <c r="L96" s="1">
        <f t="shared" si="6"/>
        <v>0.52120383036935702</v>
      </c>
      <c r="N96" s="1">
        <f t="shared" si="7"/>
        <v>0.49394458387639983</v>
      </c>
    </row>
    <row r="97" spans="1:14" x14ac:dyDescent="0.3">
      <c r="A97" t="s">
        <v>45</v>
      </c>
      <c r="B97">
        <v>7</v>
      </c>
      <c r="C97">
        <v>6</v>
      </c>
      <c r="D97" s="1">
        <f t="shared" si="4"/>
        <v>0.53846153846153844</v>
      </c>
      <c r="F97">
        <f>(B156+B31+B38+B51+B114+B105+B122+B107+B33+B70+B12+B25+B76)-C97</f>
        <v>81</v>
      </c>
      <c r="G97">
        <f>(C156+C31+C38+C51+C114+C105+C122+C107+C33+C70+C12+C25+C76)-B97</f>
        <v>61</v>
      </c>
      <c r="H97" s="1">
        <f t="shared" si="5"/>
        <v>0.57042253521126762</v>
      </c>
      <c r="J97">
        <f>(F156+F31+F38+F51+F114+F105+F122+F107+F33+F70+F12+F25+F76)</f>
        <v>973</v>
      </c>
      <c r="K97">
        <f>(G156+G31+G38+G51+G114+G105+G122+G107+G33+G70+G12+G25+G76)</f>
        <v>726</v>
      </c>
      <c r="L97" s="1">
        <f t="shared" si="6"/>
        <v>0.57268981753972925</v>
      </c>
      <c r="N97" s="1">
        <f t="shared" si="7"/>
        <v>0.57117829598742154</v>
      </c>
    </row>
    <row r="98" spans="1:14" x14ac:dyDescent="0.3">
      <c r="A98" t="s">
        <v>133</v>
      </c>
      <c r="B98">
        <v>2</v>
      </c>
      <c r="C98">
        <v>10</v>
      </c>
      <c r="D98" s="1">
        <f t="shared" si="4"/>
        <v>0.16666666666666666</v>
      </c>
      <c r="F98">
        <f>(B77+B33+B160+B18+B100+B116+B104+B31+B43+B24+B115+B21)-C98</f>
        <v>76</v>
      </c>
      <c r="G98">
        <f>(C77+C33+C160+C18+C100+C116+C104+C31+C43+C24+C115+C21)-B98</f>
        <v>53</v>
      </c>
      <c r="H98" s="1">
        <f t="shared" si="5"/>
        <v>0.58914728682170547</v>
      </c>
      <c r="J98">
        <f>(F77+F33+F160+F18+F100+F116+F104+F31+F43+F24+F115+F21)</f>
        <v>798</v>
      </c>
      <c r="K98">
        <f>(G77+G33+G160+G18+G100+G116+G104+G31+G43+G24+G115+G21)</f>
        <v>723</v>
      </c>
      <c r="L98" s="1">
        <f t="shared" si="6"/>
        <v>0.52465483234714005</v>
      </c>
      <c r="N98" s="1">
        <f t="shared" si="7"/>
        <v>0.56764980199685033</v>
      </c>
    </row>
    <row r="99" spans="1:14" x14ac:dyDescent="0.3">
      <c r="A99" t="s">
        <v>28</v>
      </c>
      <c r="B99">
        <v>4</v>
      </c>
      <c r="C99">
        <v>8</v>
      </c>
      <c r="D99" s="1">
        <f t="shared" si="4"/>
        <v>0.33333333333333331</v>
      </c>
      <c r="F99">
        <f>(B95+B102+B127+B88+B27+B120+B81+B7+B8+B20+B118+B18)-C99</f>
        <v>71</v>
      </c>
      <c r="G99">
        <f>(C95+C102+C127+C88+C27+C120+C81+C7+C8+C20+C118+C18)-B99</f>
        <v>68</v>
      </c>
      <c r="H99" s="1">
        <f t="shared" si="5"/>
        <v>0.51079136690647486</v>
      </c>
      <c r="J99">
        <f>(F95+F102+F127+F88+F27+F120+F81+F7+F8+F20+F118+F18)</f>
        <v>851</v>
      </c>
      <c r="K99">
        <f>(G95+G102+G127+G88+G27+G120+G81+G7+G8+G20+G118+G18)</f>
        <v>791</v>
      </c>
      <c r="L99" s="1">
        <f t="shared" si="6"/>
        <v>0.51827040194884288</v>
      </c>
      <c r="N99" s="1">
        <f t="shared" si="7"/>
        <v>0.51328437858726417</v>
      </c>
    </row>
    <row r="100" spans="1:14" x14ac:dyDescent="0.3">
      <c r="A100" t="s">
        <v>65</v>
      </c>
      <c r="B100">
        <v>8</v>
      </c>
      <c r="C100">
        <v>4</v>
      </c>
      <c r="D100" s="1">
        <f t="shared" si="4"/>
        <v>0.66666666666666663</v>
      </c>
      <c r="F100">
        <f>(B135+B78+B56+B108+B98+B71+B115+B43+B61+B21+B24+B116)-C100</f>
        <v>65</v>
      </c>
      <c r="G100">
        <f>(C135+C78+C56+C108+C98+C71+C115+C43+C61+C21+C24+C116)-B100</f>
        <v>63</v>
      </c>
      <c r="H100" s="1">
        <f t="shared" si="5"/>
        <v>0.5078125</v>
      </c>
      <c r="J100">
        <f>(F135+F78+F56+F108+F98+F71+F115+F43+F61+F21+F24+F116)</f>
        <v>831</v>
      </c>
      <c r="K100">
        <f>(G135+G78+G56+G108+G98+G71+G115+G43+G61+G21+G24+G116)</f>
        <v>688</v>
      </c>
      <c r="L100" s="1">
        <f t="shared" si="6"/>
        <v>0.54707044107965763</v>
      </c>
      <c r="N100" s="1">
        <f t="shared" si="7"/>
        <v>0.52089848035988584</v>
      </c>
    </row>
    <row r="101" spans="1:14" x14ac:dyDescent="0.3">
      <c r="A101" t="s">
        <v>74</v>
      </c>
      <c r="B101">
        <v>3</v>
      </c>
      <c r="C101">
        <v>9</v>
      </c>
      <c r="D101" s="1">
        <f t="shared" si="4"/>
        <v>0.25</v>
      </c>
      <c r="F101">
        <f>(B96+B164+B114+B5+B92+B109+B117+B66+B78+B110+B56+B35)-C101</f>
        <v>63</v>
      </c>
      <c r="G101">
        <f>(C96+C164+C114+C5+C92+C109+C117+C66+C78+C110+C56+C35)-B101</f>
        <v>68</v>
      </c>
      <c r="H101" s="1">
        <f t="shared" si="5"/>
        <v>0.48091603053435117</v>
      </c>
      <c r="J101">
        <f>(F96+F164+F114+F5+F92+F109+F117+F66+F78+F110+F56+F35)</f>
        <v>782</v>
      </c>
      <c r="K101">
        <f>(G96+G164+G114+G5+G92+G109+G117+G66+G78+G110+G56+G35)</f>
        <v>745</v>
      </c>
      <c r="L101" s="1">
        <f t="shared" si="6"/>
        <v>0.51211525867714469</v>
      </c>
      <c r="N101" s="1">
        <f t="shared" si="7"/>
        <v>0.49131577324861569</v>
      </c>
    </row>
    <row r="102" spans="1:14" x14ac:dyDescent="0.3">
      <c r="A102" t="s">
        <v>111</v>
      </c>
      <c r="B102">
        <v>3</v>
      </c>
      <c r="C102">
        <v>9</v>
      </c>
      <c r="D102" s="1">
        <f t="shared" si="4"/>
        <v>0.25</v>
      </c>
      <c r="F102">
        <f>(B49+B99+B122+B118+B87+B8+B127+B126+B120+B88+B20+B81)-C102</f>
        <v>75</v>
      </c>
      <c r="G102">
        <f>(C49+C99+C122+C118+C87+C8+C127+C126+C120+C88+C20+C81)-B102</f>
        <v>66</v>
      </c>
      <c r="H102" s="1">
        <f t="shared" si="5"/>
        <v>0.53191489361702127</v>
      </c>
      <c r="J102">
        <f>(F49+F99+F122+F118+F87+F8+F127+F126+F120+F88+F20+F81)</f>
        <v>845</v>
      </c>
      <c r="K102">
        <f>(G49+G99+G122+G118+G87+G8+G127+G126+G120+G88+G20+G81)</f>
        <v>803</v>
      </c>
      <c r="L102" s="1">
        <f t="shared" si="6"/>
        <v>0.51274271844660191</v>
      </c>
      <c r="N102" s="1">
        <f t="shared" si="7"/>
        <v>0.52552416856021489</v>
      </c>
    </row>
    <row r="103" spans="1:14" x14ac:dyDescent="0.3">
      <c r="A103" t="s">
        <v>52</v>
      </c>
      <c r="B103">
        <v>5</v>
      </c>
      <c r="C103">
        <v>7</v>
      </c>
      <c r="D103" s="1">
        <f t="shared" si="4"/>
        <v>0.41666666666666669</v>
      </c>
      <c r="F103">
        <f>(B82+B93+B137+B52+B36+B125+B25+B124+B16+B57+B77+B90)-C103</f>
        <v>73</v>
      </c>
      <c r="G103">
        <f>(C82+C93+C137+C52+C36+C125+C25+C124+C16+C57+C77+C90)-B103</f>
        <v>57</v>
      </c>
      <c r="H103" s="1">
        <f t="shared" si="5"/>
        <v>0.56153846153846154</v>
      </c>
      <c r="J103">
        <f>(F82+F93+F137+F52+F36+F125+F25+F124+F16+F57+F77+F90)</f>
        <v>813</v>
      </c>
      <c r="K103">
        <f>(G82+G93+G137+G52+G36+G125+G25+G124+G16+G57+G77+G90)</f>
        <v>704</v>
      </c>
      <c r="L103" s="1">
        <f t="shared" si="6"/>
        <v>0.53592617007251153</v>
      </c>
      <c r="N103" s="1">
        <f t="shared" si="7"/>
        <v>0.55300103104981158</v>
      </c>
    </row>
    <row r="104" spans="1:14" x14ac:dyDescent="0.3">
      <c r="A104" t="s">
        <v>129</v>
      </c>
      <c r="B104">
        <v>3</v>
      </c>
      <c r="C104">
        <v>9</v>
      </c>
      <c r="D104" s="1">
        <f t="shared" si="4"/>
        <v>0.25</v>
      </c>
      <c r="F104">
        <f>(B93+B4+B16+B224+B61+B24+B98+B21+B31+B43+B116+B71)-C104</f>
        <v>64</v>
      </c>
      <c r="G104">
        <f>(C93+C4+C16+C224+C61+C24+C98+C21+C31+C43+C116+C71)-B104</f>
        <v>65</v>
      </c>
      <c r="H104" s="1">
        <f t="shared" si="5"/>
        <v>0.49612403100775193</v>
      </c>
      <c r="J104">
        <f>(F93+F4+F16+F224+F61+F24+F98+F21+F31+F43+F116+F71)</f>
        <v>796</v>
      </c>
      <c r="K104">
        <f>(G93+G4+G16+G224+G61+G24+G98+G21+G31+G43+G116+G71)</f>
        <v>733</v>
      </c>
      <c r="L104" s="1">
        <f t="shared" si="6"/>
        <v>0.52060170045781562</v>
      </c>
      <c r="N104" s="1">
        <f t="shared" si="7"/>
        <v>0.5042832541577732</v>
      </c>
    </row>
    <row r="105" spans="1:14" x14ac:dyDescent="0.3">
      <c r="A105" t="s">
        <v>10</v>
      </c>
      <c r="B105">
        <v>7</v>
      </c>
      <c r="C105">
        <v>6</v>
      </c>
      <c r="D105" s="1">
        <f t="shared" si="4"/>
        <v>0.53846153846153844</v>
      </c>
      <c r="F105">
        <f>(B17+B90+B219+B33+B70+B97+B68+B5+B51+B38+B96+B122+B91)-C105</f>
        <v>91</v>
      </c>
      <c r="G105">
        <f>(C17+C90+C219+C33+C70+C97+C68+C5+C51+C38+C96+C122+C91)-B105</f>
        <v>55</v>
      </c>
      <c r="H105" s="1">
        <f t="shared" si="5"/>
        <v>0.62328767123287676</v>
      </c>
      <c r="J105">
        <f>(F17+F90+F219+F33+F70+F97+F68+F5+F51+F38+F96+F122+F91)</f>
        <v>955</v>
      </c>
      <c r="K105">
        <f>(G17+G90+G219+G33+G70+G97+G68+G5+G51+G38+G96+G122+G91)</f>
        <v>777</v>
      </c>
      <c r="L105" s="1">
        <f t="shared" si="6"/>
        <v>0.55138568129330257</v>
      </c>
      <c r="N105" s="1">
        <f t="shared" si="7"/>
        <v>0.5993203412530187</v>
      </c>
    </row>
    <row r="106" spans="1:14" x14ac:dyDescent="0.3">
      <c r="A106" t="s">
        <v>30</v>
      </c>
      <c r="B106">
        <v>5</v>
      </c>
      <c r="C106">
        <v>7</v>
      </c>
      <c r="D106" s="1">
        <f t="shared" si="4"/>
        <v>0.41666666666666669</v>
      </c>
      <c r="F106">
        <f>(B53+B9+B92+B112+B108+B84+B85+B14+B47+B48+B128+B49)-C106</f>
        <v>89</v>
      </c>
      <c r="G106">
        <f>(C53+C9+C92+C112+C108+C84+C85+C14+C47+C48+C128+C49)-B106</f>
        <v>55</v>
      </c>
      <c r="H106" s="1">
        <f t="shared" si="5"/>
        <v>0.61805555555555558</v>
      </c>
      <c r="J106">
        <f>(F53+F9+F92+F112+F108+F84+F85+F14+F47+F48+F128+F49)</f>
        <v>955</v>
      </c>
      <c r="K106">
        <f>(G53+G9+G92+G112+G108+G84+G85+G14+G47+G48+G128+G49)</f>
        <v>716</v>
      </c>
      <c r="L106" s="1">
        <f t="shared" si="6"/>
        <v>0.57151406343506883</v>
      </c>
      <c r="N106" s="1">
        <f t="shared" si="7"/>
        <v>0.6025417248487267</v>
      </c>
    </row>
    <row r="107" spans="1:14" x14ac:dyDescent="0.3">
      <c r="A107" t="s">
        <v>88</v>
      </c>
      <c r="B107">
        <v>8</v>
      </c>
      <c r="C107">
        <v>4</v>
      </c>
      <c r="D107" s="1">
        <f t="shared" si="4"/>
        <v>0.66666666666666663</v>
      </c>
      <c r="F107">
        <f>(B50+B27+B74+B9+B69+B5+B70+B97+B12+B68+B200+B55)-C107</f>
        <v>74</v>
      </c>
      <c r="G107">
        <f>(C50+C27+C74+C9+C69+C5+C70+C97+C12+C68+C200+C55)-B107</f>
        <v>58</v>
      </c>
      <c r="H107" s="1">
        <f t="shared" si="5"/>
        <v>0.56060606060606055</v>
      </c>
      <c r="J107">
        <f>(F50+F27+F74+F9+F69+F5+F70+F97+F12+F68+F200+F55)</f>
        <v>918</v>
      </c>
      <c r="K107">
        <f>(G50+G27+G74+G9+G69+G5+G70+G97+G12+G68+G200+G55)</f>
        <v>649</v>
      </c>
      <c r="L107" s="1">
        <f t="shared" si="6"/>
        <v>0.58583280153158901</v>
      </c>
      <c r="N107" s="1">
        <f t="shared" si="7"/>
        <v>0.56901497424790337</v>
      </c>
    </row>
    <row r="108" spans="1:14" x14ac:dyDescent="0.3">
      <c r="A108" t="s">
        <v>15</v>
      </c>
      <c r="B108">
        <v>5</v>
      </c>
      <c r="C108">
        <v>7</v>
      </c>
      <c r="D108" s="1">
        <f t="shared" si="4"/>
        <v>0.41666666666666669</v>
      </c>
      <c r="F108">
        <f>(B154+B20+B100+B106+B112+B84+B128+B49+B14+B85+B48+B47)-C108</f>
        <v>77</v>
      </c>
      <c r="G108">
        <f>(C154+C20+C100+C106+C112+C84+C128+C49+C14+C85+C48+C47)-B108</f>
        <v>54</v>
      </c>
      <c r="H108" s="1">
        <f t="shared" si="5"/>
        <v>0.58778625954198471</v>
      </c>
      <c r="J108">
        <f>(F154+F20+F100+F106+F112+F84+F128+F49+F14+F85+F48+F47)</f>
        <v>869</v>
      </c>
      <c r="K108">
        <f>(G154+G20+G100+G106+G112+G84+G128+G49+G14+G85+G48+G47)</f>
        <v>678</v>
      </c>
      <c r="L108" s="1">
        <f t="shared" si="6"/>
        <v>0.56173238526179703</v>
      </c>
      <c r="N108" s="1">
        <f t="shared" si="7"/>
        <v>0.57910163478192211</v>
      </c>
    </row>
    <row r="109" spans="1:14" x14ac:dyDescent="0.3">
      <c r="A109" t="s">
        <v>114</v>
      </c>
      <c r="B109">
        <v>7</v>
      </c>
      <c r="C109">
        <v>6</v>
      </c>
      <c r="D109" s="1">
        <f t="shared" si="4"/>
        <v>0.53846153846153844</v>
      </c>
      <c r="F109">
        <f>(B75+B141+B15+B74+B86+B101+B56+B34+B110+B78+B92+B117+B37)-C109</f>
        <v>64</v>
      </c>
      <c r="G109">
        <f>(C75+C141+C15+C74+C86+C101+C56+C34+C110+C78+C92+C117+C37)-B109</f>
        <v>75</v>
      </c>
      <c r="H109" s="1">
        <f t="shared" si="5"/>
        <v>0.46043165467625902</v>
      </c>
      <c r="J109">
        <f>(F75+F141+F15+F74+F86+F101+F56+F34+F110+F78+F92+F117+F37)</f>
        <v>871</v>
      </c>
      <c r="K109">
        <f>(G75+G141+G15+G74+G86+G101+G56+G34+G110+G78+G92+G117+G37)</f>
        <v>773</v>
      </c>
      <c r="L109" s="1">
        <f t="shared" si="6"/>
        <v>0.52980535279805352</v>
      </c>
      <c r="N109" s="1">
        <f t="shared" si="7"/>
        <v>0.48355622071685717</v>
      </c>
    </row>
    <row r="110" spans="1:14" x14ac:dyDescent="0.3">
      <c r="A110" t="s">
        <v>29</v>
      </c>
      <c r="B110">
        <v>12</v>
      </c>
      <c r="C110">
        <v>2</v>
      </c>
      <c r="D110" s="1">
        <f t="shared" si="4"/>
        <v>0.8571428571428571</v>
      </c>
      <c r="F110">
        <f>(B44+B178+B66+B61+B119+B129+B92+B56+B109+B101+B117+B78+B94)-C110</f>
        <v>71</v>
      </c>
      <c r="G110">
        <f>(C44+C178+C66+C61+C119+C129+C92+C56+C109+C101+C117+C78+C94)-B110</f>
        <v>68</v>
      </c>
      <c r="H110" s="1">
        <f t="shared" si="5"/>
        <v>0.51079136690647486</v>
      </c>
      <c r="J110">
        <f>(F44+F178+F66+F61+F119+F129+F92+F56+F109+F101+F117+F78+F94)</f>
        <v>874</v>
      </c>
      <c r="K110">
        <f>(G44+G178+G66+G61+G119+G129+G92+G56+G109+G101+G117+G78+G94)</f>
        <v>790</v>
      </c>
      <c r="L110" s="1">
        <f t="shared" si="6"/>
        <v>0.52524038461538458</v>
      </c>
      <c r="N110" s="1">
        <f t="shared" si="7"/>
        <v>0.51560770614277807</v>
      </c>
    </row>
    <row r="111" spans="1:14" x14ac:dyDescent="0.3">
      <c r="A111" t="s">
        <v>122</v>
      </c>
      <c r="B111">
        <v>4</v>
      </c>
      <c r="C111">
        <v>8</v>
      </c>
      <c r="D111" s="1">
        <f t="shared" si="4"/>
        <v>0.33333333333333331</v>
      </c>
      <c r="F111">
        <f>(B14+B35+B172+B32+B96+B114+B40+B53+B54+B39+B26+B10)-C111</f>
        <v>66</v>
      </c>
      <c r="G111">
        <f>(C14+C35+C172+C32+C96+C114+C40+C53+C54+C39+C26+C10)-B111</f>
        <v>62</v>
      </c>
      <c r="H111" s="1">
        <f t="shared" si="5"/>
        <v>0.515625</v>
      </c>
      <c r="J111">
        <f>(F14+F35+F172+F32+F96+F114+F40+F53+F54+F39+F26+F10)</f>
        <v>757</v>
      </c>
      <c r="K111">
        <f>(G14+G35+G172+G32+G96+G114+G40+G53+G54+G39+G26+G10)</f>
        <v>723</v>
      </c>
      <c r="L111" s="1">
        <f t="shared" si="6"/>
        <v>0.51148648648648654</v>
      </c>
      <c r="N111" s="1">
        <f t="shared" si="7"/>
        <v>0.51424549549549547</v>
      </c>
    </row>
    <row r="112" spans="1:14" x14ac:dyDescent="0.3">
      <c r="A112" t="s">
        <v>47</v>
      </c>
      <c r="B112">
        <v>7</v>
      </c>
      <c r="C112">
        <v>6</v>
      </c>
      <c r="D112" s="1">
        <f t="shared" si="4"/>
        <v>0.53846153846153844</v>
      </c>
      <c r="F112">
        <f>(B43+B215+B35+B106+B128+B108+B48+B49+B84+B47+B85+B14+B69)-C112</f>
        <v>82</v>
      </c>
      <c r="G112">
        <f>(C43+C215+C35+C106+C128+C108+C48+C49+C84+C47+C85+C14+C69)-B112</f>
        <v>61</v>
      </c>
      <c r="H112" s="1">
        <f t="shared" si="5"/>
        <v>0.57342657342657344</v>
      </c>
      <c r="J112">
        <f>(F43+F215+F35+F106+F128+F108+F48+F49+F84+F47+F85+F14+F69)</f>
        <v>952</v>
      </c>
      <c r="K112">
        <f>(G43+G215+G35+G106+G128+G108+G48+G49+G84+G47+G85+G14+G69)</f>
        <v>740</v>
      </c>
      <c r="L112" s="1">
        <f t="shared" si="6"/>
        <v>0.56264775413711587</v>
      </c>
      <c r="N112" s="1">
        <f t="shared" si="7"/>
        <v>0.56983363366342088</v>
      </c>
    </row>
    <row r="113" spans="1:14" x14ac:dyDescent="0.3">
      <c r="A113" t="s">
        <v>62</v>
      </c>
      <c r="B113">
        <v>7</v>
      </c>
      <c r="C113">
        <v>6</v>
      </c>
      <c r="D113" s="1">
        <f t="shared" si="4"/>
        <v>0.53846153846153844</v>
      </c>
      <c r="F113">
        <f>(B191+B81+B28+B13+B60+B79+B22+B130+B32+B17+B82+B4+B66)-C113</f>
        <v>64</v>
      </c>
      <c r="G113">
        <f>(C191+C81+C28+C13+C60+C79+C22+C130+C32+C17+C82+C4+C66)-B113</f>
        <v>77</v>
      </c>
      <c r="H113" s="1">
        <f t="shared" si="5"/>
        <v>0.45390070921985815</v>
      </c>
      <c r="J113">
        <f>(F191+F81+F28+F13+F60+F79+F22+F130+F32+F17+F82+F4+F66)</f>
        <v>845</v>
      </c>
      <c r="K113">
        <f>(G191+G81+G28+G13+G60+G79+G22+G130+G32+G17+G82+G4+G66)</f>
        <v>827</v>
      </c>
      <c r="L113" s="1">
        <f t="shared" si="6"/>
        <v>0.50538277511961727</v>
      </c>
      <c r="N113" s="1">
        <f t="shared" si="7"/>
        <v>0.47106139785311124</v>
      </c>
    </row>
    <row r="114" spans="1:14" x14ac:dyDescent="0.3">
      <c r="A114" t="s">
        <v>18</v>
      </c>
      <c r="B114">
        <v>5</v>
      </c>
      <c r="C114">
        <v>7</v>
      </c>
      <c r="D114" s="1">
        <f t="shared" si="4"/>
        <v>0.41666666666666669</v>
      </c>
      <c r="F114">
        <f>(B212+B52+B101+B54+B97+B39+B111+B26+B96+B53+B6+B40)-C114</f>
        <v>71</v>
      </c>
      <c r="G114">
        <f>(C212+C52+C101+C54+C97+C39+C111+C26+C96+C53+C6+C40)-B114</f>
        <v>58</v>
      </c>
      <c r="H114" s="1">
        <f t="shared" si="5"/>
        <v>0.55038759689922478</v>
      </c>
      <c r="J114">
        <f>(F212+F52+F101+F54+F97+F39+F111+F26+F96+F53+F6+F40)</f>
        <v>774</v>
      </c>
      <c r="K114">
        <f>(G212+G52+G101+G54+G97+G39+G111+G26+G96+G53+G6+G40)</f>
        <v>716</v>
      </c>
      <c r="L114" s="1">
        <f t="shared" si="6"/>
        <v>0.51946308724832213</v>
      </c>
      <c r="N114" s="1">
        <f t="shared" si="7"/>
        <v>0.54007942701559053</v>
      </c>
    </row>
    <row r="115" spans="1:14" x14ac:dyDescent="0.3">
      <c r="A115" t="s">
        <v>19</v>
      </c>
      <c r="B115">
        <v>2</v>
      </c>
      <c r="C115">
        <v>10</v>
      </c>
      <c r="D115" s="1">
        <f t="shared" si="4"/>
        <v>0.16666666666666666</v>
      </c>
      <c r="F115">
        <f>(B84+B187+B68+B117+B31+B43+B100+B24+B21+B116+B98+B61)-C115</f>
        <v>84</v>
      </c>
      <c r="G115">
        <f>(C84+C187+C68+C117+C31+C43+C100+C24+C21+C116+C98+C61)-B115</f>
        <v>46</v>
      </c>
      <c r="H115" s="1">
        <f t="shared" si="5"/>
        <v>0.64615384615384619</v>
      </c>
      <c r="J115">
        <f>(F84+F187+F68+F117+F31+F43+F100+F24+F21+F116+F98+F61)</f>
        <v>808</v>
      </c>
      <c r="K115">
        <f>(G84+G187+G68+G117+G31+G43+G100+G24+G21+G116+G98+G61)</f>
        <v>728</v>
      </c>
      <c r="L115" s="1">
        <f t="shared" si="6"/>
        <v>0.52604166666666663</v>
      </c>
      <c r="N115" s="1">
        <f t="shared" si="7"/>
        <v>0.606116452991453</v>
      </c>
    </row>
    <row r="116" spans="1:14" x14ac:dyDescent="0.3">
      <c r="A116" t="s">
        <v>106</v>
      </c>
      <c r="B116">
        <v>7</v>
      </c>
      <c r="C116">
        <v>6</v>
      </c>
      <c r="D116" s="1">
        <f t="shared" si="4"/>
        <v>0.53846153846153844</v>
      </c>
      <c r="F116">
        <f>(B145+B85+B83+B10+B43+B61+B98+B71+B24+B115+B104+B100+B86)-C116</f>
        <v>76</v>
      </c>
      <c r="G116">
        <f>(C145+C85+C83+C10+C43+C61+C98+C71+C24+C115+C104+C100+C86)-B116</f>
        <v>64</v>
      </c>
      <c r="H116" s="1">
        <f t="shared" si="5"/>
        <v>0.54285714285714282</v>
      </c>
      <c r="J116">
        <f>(F145+F85+F83+F10+F43+F61+F98+F71+F24+F115+F104+F100+F86)</f>
        <v>923</v>
      </c>
      <c r="K116">
        <f>(G145+G85+G83+G10+G43+G61+G98+G71+G24+G115+G104+G100+G86)</f>
        <v>743</v>
      </c>
      <c r="L116" s="1">
        <f t="shared" si="6"/>
        <v>0.5540216086434574</v>
      </c>
      <c r="N116" s="1">
        <f t="shared" si="7"/>
        <v>0.54657863145258101</v>
      </c>
    </row>
    <row r="117" spans="1:14" x14ac:dyDescent="0.3">
      <c r="A117" t="s">
        <v>71</v>
      </c>
      <c r="B117">
        <v>9</v>
      </c>
      <c r="C117">
        <v>4</v>
      </c>
      <c r="D117" s="1">
        <f t="shared" si="4"/>
        <v>0.69230769230769229</v>
      </c>
      <c r="F117">
        <f>(B175+B38+B78+B115+B52+B34+B101+B92+B56+B58+B110+B109+B18)-C117</f>
        <v>78</v>
      </c>
      <c r="G117">
        <f>(C175+C38+C78+C115+C52+C34+C101+C92+C56+C58+C110+C109+C18)-B117</f>
        <v>65</v>
      </c>
      <c r="H117" s="1">
        <f t="shared" si="5"/>
        <v>0.54545454545454541</v>
      </c>
      <c r="J117">
        <f>(F175+F38+F78+F115+F52+F34+F101+F92+F56+F58+F110+F109+F18)</f>
        <v>898</v>
      </c>
      <c r="K117">
        <f>(G175+G38+G78+G115+G52+G34+G101+G92+G56+G58+G110+G109+G18)</f>
        <v>777</v>
      </c>
      <c r="L117" s="1">
        <f t="shared" si="6"/>
        <v>0.53611940298507466</v>
      </c>
      <c r="N117" s="1">
        <f t="shared" si="7"/>
        <v>0.54234283129805516</v>
      </c>
    </row>
    <row r="118" spans="1:14" x14ac:dyDescent="0.3">
      <c r="A118" t="s">
        <v>32</v>
      </c>
      <c r="B118">
        <v>8</v>
      </c>
      <c r="C118">
        <v>4</v>
      </c>
      <c r="D118" s="1">
        <f t="shared" si="4"/>
        <v>0.66666666666666663</v>
      </c>
      <c r="F118">
        <f>(B42+B55+B37+B102+B8+B7+B126+B87+B120+B27+B99+B20)-C118</f>
        <v>67</v>
      </c>
      <c r="G118">
        <f>(C42+C55+C37+C102+C8+C7+C126+C87+C120+C27+C99+C20)-B118</f>
        <v>73</v>
      </c>
      <c r="H118" s="1">
        <f t="shared" si="5"/>
        <v>0.47857142857142859</v>
      </c>
      <c r="J118">
        <f>(F42+F55+F37+F102+F8+F7+F126+F87+F120+F27+F99+F20)</f>
        <v>852</v>
      </c>
      <c r="K118">
        <f>(G42+G55+G37+G102+G8+G7+G126+G87+G120+G27+G99+G20)</f>
        <v>769</v>
      </c>
      <c r="L118" s="1">
        <f t="shared" si="6"/>
        <v>0.52560148056755085</v>
      </c>
      <c r="N118" s="1">
        <f t="shared" si="7"/>
        <v>0.49424811257013596</v>
      </c>
    </row>
    <row r="119" spans="1:14" x14ac:dyDescent="0.3">
      <c r="A119" t="s">
        <v>113</v>
      </c>
      <c r="B119">
        <v>2</v>
      </c>
      <c r="C119">
        <v>10</v>
      </c>
      <c r="D119" s="1">
        <f t="shared" si="4"/>
        <v>0.16666666666666666</v>
      </c>
      <c r="F119">
        <f>(B158+B8+B47+B37+B110+B121+B95+B73+B74+B42+B94+B3)-C119</f>
        <v>83</v>
      </c>
      <c r="G119">
        <f>(C158+C8+C47+C37+C110+C121+C95+C73+C74+C42+C94+C3)-B119</f>
        <v>50</v>
      </c>
      <c r="H119" s="1">
        <f t="shared" si="5"/>
        <v>0.62406015037593987</v>
      </c>
      <c r="J119">
        <f>(F158+F8+F47+F37+F110+F121+F95+F73+F74+F42+F94+F3)</f>
        <v>808</v>
      </c>
      <c r="K119">
        <f>(G158+G8+G47+G37+G110+G121+G95+G73+G74+G42+G94+G3)</f>
        <v>737</v>
      </c>
      <c r="L119" s="1">
        <f t="shared" si="6"/>
        <v>0.52297734627831716</v>
      </c>
      <c r="N119" s="1">
        <f t="shared" si="7"/>
        <v>0.59036588234339893</v>
      </c>
    </row>
    <row r="120" spans="1:14" x14ac:dyDescent="0.3">
      <c r="A120" t="s">
        <v>26</v>
      </c>
      <c r="B120">
        <v>10</v>
      </c>
      <c r="C120">
        <v>4</v>
      </c>
      <c r="D120" s="1">
        <f t="shared" si="4"/>
        <v>0.7142857142857143</v>
      </c>
      <c r="F120">
        <f>(B225+B18+B94+B127+B99+B8+B88+B118+B102+B7+B87+B27+B83)-C120</f>
        <v>81</v>
      </c>
      <c r="G120">
        <f>(C225+C18+C94+C127+C99+C8+C88+C118+C102+C7+C87+C27+C83)-B120</f>
        <v>59</v>
      </c>
      <c r="H120" s="1">
        <f t="shared" si="5"/>
        <v>0.57857142857142863</v>
      </c>
      <c r="J120">
        <f>(F225+F18+F94+F127+F99+F8+F88+F118+F102+F7+F87+F27+F83)</f>
        <v>899</v>
      </c>
      <c r="K120">
        <f>(G225+G18+G94+G127+G99+G8+G88+G118+G102+G7+G87+G27+G83)</f>
        <v>793</v>
      </c>
      <c r="L120" s="1">
        <f t="shared" si="6"/>
        <v>0.53132387706855788</v>
      </c>
      <c r="N120" s="1">
        <f t="shared" si="7"/>
        <v>0.56282224473713838</v>
      </c>
    </row>
    <row r="121" spans="1:14" x14ac:dyDescent="0.3">
      <c r="A121" t="s">
        <v>103</v>
      </c>
      <c r="B121">
        <v>11</v>
      </c>
      <c r="C121">
        <v>3</v>
      </c>
      <c r="D121" s="1">
        <f t="shared" si="4"/>
        <v>0.7857142857142857</v>
      </c>
      <c r="F121">
        <f>(B127+B194+B3+B15+B18+B119+B28+B42+B75+B95+B132+B74+B94+B88)-C121</f>
        <v>78</v>
      </c>
      <c r="G121">
        <f>(C127+C194+C3+C15+C18+C119+C28+C42+C75+C95+C132+C74+C94+C88)-B121</f>
        <v>73</v>
      </c>
      <c r="H121" s="1">
        <f t="shared" si="5"/>
        <v>0.51655629139072845</v>
      </c>
      <c r="J121">
        <f>(F127+F194+F3+F15+F18+F119+F28+F42+F75+F95+F132+F74+F94+F88)</f>
        <v>980</v>
      </c>
      <c r="K121">
        <f>(G127+G194+G3+G15+G18+G119+G28+G42+G75+G95+G132+G74+G94+G88)</f>
        <v>801</v>
      </c>
      <c r="L121" s="1">
        <f t="shared" si="6"/>
        <v>0.55025266704098819</v>
      </c>
      <c r="N121" s="1">
        <f t="shared" si="7"/>
        <v>0.52778841660748166</v>
      </c>
    </row>
    <row r="122" spans="1:14" x14ac:dyDescent="0.3">
      <c r="A122" t="s">
        <v>94</v>
      </c>
      <c r="B122">
        <v>2</v>
      </c>
      <c r="C122">
        <v>10</v>
      </c>
      <c r="D122" s="1">
        <f t="shared" si="4"/>
        <v>0.16666666666666666</v>
      </c>
      <c r="F122">
        <f>(B155+B28+B102+B38+B29+B33+B97+B69+B70+B51+B68+B105)-C122</f>
        <v>65</v>
      </c>
      <c r="G122">
        <f>(C155+C28+C102+C38+C29+C33+C97+C69+C70+C51+C68+C105)-B122</f>
        <v>66</v>
      </c>
      <c r="H122" s="1">
        <f t="shared" si="5"/>
        <v>0.49618320610687022</v>
      </c>
      <c r="J122">
        <f>(F155+F28+F102+F38+F29+F33+F97+F69+F70+F51+F68+F105)</f>
        <v>887</v>
      </c>
      <c r="K122">
        <f>(G155+G28+G102+G38+G29+G33+G97+G69+G70+G51+G68+G105)</f>
        <v>675</v>
      </c>
      <c r="L122" s="1">
        <f t="shared" si="6"/>
        <v>0.56786171574903965</v>
      </c>
      <c r="N122" s="1">
        <f t="shared" si="7"/>
        <v>0.52007604265426</v>
      </c>
    </row>
    <row r="123" spans="1:14" x14ac:dyDescent="0.3">
      <c r="A123" t="s">
        <v>121</v>
      </c>
      <c r="B123">
        <v>6</v>
      </c>
      <c r="C123">
        <v>6</v>
      </c>
      <c r="D123" s="1">
        <f t="shared" si="4"/>
        <v>0.5</v>
      </c>
      <c r="F123">
        <f>(B228+B44+B76+B125+B62+B57+B30+B41+B18+B81+B90+B124)-C123</f>
        <v>73</v>
      </c>
      <c r="G123">
        <f>(C228+C44+C76+C125+C62+C57+C30+C41+C18+C81+C90+C124)-B123</f>
        <v>57</v>
      </c>
      <c r="H123" s="1">
        <f t="shared" si="5"/>
        <v>0.56153846153846154</v>
      </c>
      <c r="J123">
        <f>(F228+F44+F76+F125+F62+F57+F30+F41+F18+F81+F90+F124)</f>
        <v>858</v>
      </c>
      <c r="K123">
        <f>(G228+G44+G76+G125+G62+G57+G30+G41+G18+G81+G90+G124)</f>
        <v>688</v>
      </c>
      <c r="L123" s="1">
        <f t="shared" si="6"/>
        <v>0.55498059508408792</v>
      </c>
      <c r="N123" s="1">
        <f t="shared" si="7"/>
        <v>0.55935250605367026</v>
      </c>
    </row>
    <row r="124" spans="1:14" x14ac:dyDescent="0.3">
      <c r="A124" t="s">
        <v>125</v>
      </c>
      <c r="B124">
        <v>6</v>
      </c>
      <c r="C124">
        <v>7</v>
      </c>
      <c r="D124" s="1">
        <f t="shared" si="4"/>
        <v>0.46153846153846156</v>
      </c>
      <c r="F124">
        <f>(B76+B66+B128+B202+B81+B90+B103+B41+B16+B30+B62+B123)-C124</f>
        <v>64</v>
      </c>
      <c r="G124">
        <f>(C76+C66+C128+C202+C81+C90+C103+C41+C16+C30+C62+C123)-B124</f>
        <v>62</v>
      </c>
      <c r="H124" s="1">
        <f t="shared" si="5"/>
        <v>0.50793650793650791</v>
      </c>
      <c r="J124">
        <f>(F76+F66+F128+F202+F81+F90+F103+F41+F16+F30+F62+F123)</f>
        <v>819</v>
      </c>
      <c r="K124">
        <f>(G76+G66+G128+G202+G81+G90+G103+G41+G16+G30+G62+G123)</f>
        <v>700</v>
      </c>
      <c r="L124" s="1">
        <f t="shared" si="6"/>
        <v>0.53917050691244239</v>
      </c>
      <c r="N124" s="1">
        <f t="shared" si="7"/>
        <v>0.51834784092848607</v>
      </c>
    </row>
    <row r="125" spans="1:14" x14ac:dyDescent="0.3">
      <c r="A125" t="s">
        <v>43</v>
      </c>
      <c r="B125">
        <v>11</v>
      </c>
      <c r="C125">
        <v>3</v>
      </c>
      <c r="D125" s="1">
        <f t="shared" si="4"/>
        <v>0.7857142857142857</v>
      </c>
      <c r="F125">
        <f>(B86+B191+B36+B123+B57+B103+B11+B30+B76+B77+B25+B16+B90+B93)-C125</f>
        <v>84</v>
      </c>
      <c r="G125">
        <f>(C86+C191+C36+C123+C57+C103+C11+C30+C76+C77+C25+C16+C90+C93)-B125</f>
        <v>68</v>
      </c>
      <c r="H125" s="1">
        <f t="shared" si="5"/>
        <v>0.55263157894736847</v>
      </c>
      <c r="J125">
        <f>(F86+F191+F36+F123+F57+F103+F11+F30+F76+F77+F25+F16+F90+F93)</f>
        <v>966</v>
      </c>
      <c r="K125">
        <f>(G86+G191+G36+G123+G57+G103+G11+G30+G76+G77+G25+G16+G90+G93)</f>
        <v>828</v>
      </c>
      <c r="L125" s="1">
        <f t="shared" si="6"/>
        <v>0.53846153846153844</v>
      </c>
      <c r="N125" s="1">
        <f t="shared" si="7"/>
        <v>0.5479082321187585</v>
      </c>
    </row>
    <row r="126" spans="1:14" x14ac:dyDescent="0.3">
      <c r="A126" t="s">
        <v>25</v>
      </c>
      <c r="B126">
        <v>4</v>
      </c>
      <c r="C126">
        <v>8</v>
      </c>
      <c r="D126" s="1">
        <f t="shared" si="4"/>
        <v>0.33333333333333331</v>
      </c>
      <c r="F126">
        <f>(B185+B64+B10+B20+B88+B118+B7+B102+B87+B8+B27+B127)-C126</f>
        <v>60</v>
      </c>
      <c r="G126">
        <f>(C185+C64+C10+C20+C88+C118+C7+C102+C87+C8+C27+C127)-B126</f>
        <v>68</v>
      </c>
      <c r="H126" s="1">
        <f t="shared" si="5"/>
        <v>0.46875</v>
      </c>
      <c r="J126">
        <f>(F185+F64+F10+F20+F88+F118+F7+F102+F87+F8+F27+F127)</f>
        <v>789</v>
      </c>
      <c r="K126">
        <f>(G185+G64+G10+G20+G88+G118+G7+G102+G87+G8+G27+G127)</f>
        <v>733</v>
      </c>
      <c r="L126" s="1">
        <f t="shared" si="6"/>
        <v>0.51839684625492777</v>
      </c>
      <c r="N126" s="1">
        <f t="shared" si="7"/>
        <v>0.48529894875164259</v>
      </c>
    </row>
    <row r="127" spans="1:14" x14ac:dyDescent="0.3">
      <c r="A127" t="s">
        <v>63</v>
      </c>
      <c r="B127">
        <v>7</v>
      </c>
      <c r="C127">
        <v>6</v>
      </c>
      <c r="D127" s="1">
        <f t="shared" si="4"/>
        <v>0.53846153846153844</v>
      </c>
      <c r="F127">
        <f>(B121+B199+B99+B120+B20+B88+B102+B18+B8+B87+B7+B126)-C127</f>
        <v>67</v>
      </c>
      <c r="G127">
        <f>(C121+C199+C99+C120+C20+C88+C102+C18+C8+C87+C7+C126)-B127</f>
        <v>63</v>
      </c>
      <c r="H127" s="1">
        <f t="shared" si="5"/>
        <v>0.51538461538461533</v>
      </c>
      <c r="J127">
        <f>(F121+F199+F99+F120+F20+F88+F102+F18+F8+F87+F7+F126)</f>
        <v>797</v>
      </c>
      <c r="K127">
        <f>(G121+G199+G99+G120+G20+G88+G102+G18+G8+G87+G7+G126)</f>
        <v>744</v>
      </c>
      <c r="L127" s="1">
        <f t="shared" si="6"/>
        <v>0.5171966255678131</v>
      </c>
      <c r="N127" s="1">
        <f t="shared" si="7"/>
        <v>0.51598861877901459</v>
      </c>
    </row>
    <row r="128" spans="1:14" x14ac:dyDescent="0.3">
      <c r="A128" t="s">
        <v>93</v>
      </c>
      <c r="B128">
        <v>6</v>
      </c>
      <c r="C128">
        <v>7</v>
      </c>
      <c r="D128" s="1">
        <f t="shared" si="4"/>
        <v>0.46153846153846156</v>
      </c>
      <c r="F128">
        <f>(B59+B179+B124+B84+B112+B14+B108+B47+B85+B49+B106+B48+B67)-C128</f>
        <v>84</v>
      </c>
      <c r="G128">
        <f>(C59+C179+C124+C84+C112+C14+C108+C47+C85+C49+C106+C48+C67)-B128</f>
        <v>61</v>
      </c>
      <c r="H128" s="1">
        <f t="shared" si="5"/>
        <v>0.57931034482758625</v>
      </c>
      <c r="J128">
        <f>(F59+F179+F124+F84+F112+F14+F108+F47+F85+F49+F106+F48+F67)</f>
        <v>966</v>
      </c>
      <c r="K128">
        <f>(G59+G179+G124+G84+G112+G14+G108+G47+G85+G49+G106+G48+G67)</f>
        <v>735</v>
      </c>
      <c r="L128" s="1">
        <f t="shared" si="6"/>
        <v>0.5679012345679012</v>
      </c>
      <c r="N128" s="1">
        <f t="shared" si="7"/>
        <v>0.5755073080743579</v>
      </c>
    </row>
    <row r="129" spans="1:14" x14ac:dyDescent="0.3">
      <c r="A129" t="s">
        <v>49</v>
      </c>
      <c r="B129">
        <v>9</v>
      </c>
      <c r="C129">
        <v>5</v>
      </c>
      <c r="D129" s="1">
        <f t="shared" si="4"/>
        <v>0.6428571428571429</v>
      </c>
      <c r="F129">
        <f>(B217+B11+B45+B65+B110+B86+B35+B23+B66+B92+B34+B58+B6)-C129</f>
        <v>74</v>
      </c>
      <c r="G129">
        <f>(C217+C11+C45+C65+C110+C86+C35+C23+C66+C92+C34+C58+C6)-B129</f>
        <v>66</v>
      </c>
      <c r="H129" s="1">
        <f t="shared" si="5"/>
        <v>0.52857142857142858</v>
      </c>
      <c r="J129">
        <f>(F217+F11+F45+F65+F110+F86+F35+F23+F66+F92+F34+F58+F6)</f>
        <v>863</v>
      </c>
      <c r="K129">
        <f>(G217+G11+G45+G65+G110+G86+G35+G23+G66+G92+G34+G58+G6)</f>
        <v>796</v>
      </c>
      <c r="L129" s="1">
        <f t="shared" si="6"/>
        <v>0.52019288728149493</v>
      </c>
      <c r="N129" s="1">
        <f t="shared" si="7"/>
        <v>0.52577858147478407</v>
      </c>
    </row>
    <row r="130" spans="1:14" x14ac:dyDescent="0.3">
      <c r="A130" t="s">
        <v>108</v>
      </c>
      <c r="B130">
        <v>8</v>
      </c>
      <c r="C130">
        <v>5</v>
      </c>
      <c r="D130" s="1">
        <f t="shared" si="4"/>
        <v>0.61538461538461542</v>
      </c>
      <c r="F130">
        <f>(B64+B171+B90+B95+B19+B13+B50+B113+B22+B4+B32+B79+B73)-C130</f>
        <v>82</v>
      </c>
      <c r="G130">
        <f>(C64+C171+C90+C95+C19+C13+C50+C113+C22+C4+C32+C79+C73)-B130</f>
        <v>63</v>
      </c>
      <c r="H130" s="1">
        <f t="shared" si="5"/>
        <v>0.56551724137931036</v>
      </c>
      <c r="J130">
        <f>(F64+F171+F90+F95+F19+F13+F50+F113+F22+F4+F32+F79+F73)</f>
        <v>874</v>
      </c>
      <c r="K130">
        <f>(G64+G171+G90+G95+G19+G13+G50+G113+G22+G4+G32+G79+G73)</f>
        <v>840</v>
      </c>
      <c r="L130" s="1">
        <f t="shared" si="6"/>
        <v>0.50991831971995327</v>
      </c>
      <c r="N130" s="1">
        <f t="shared" si="7"/>
        <v>0.546984267492858</v>
      </c>
    </row>
    <row r="131" spans="1:14" x14ac:dyDescent="0.3">
      <c r="A131" t="s">
        <v>66</v>
      </c>
      <c r="B131">
        <v>9</v>
      </c>
      <c r="C131">
        <v>4</v>
      </c>
      <c r="D131" s="1">
        <f t="shared" si="4"/>
        <v>0.69230769230769229</v>
      </c>
      <c r="F131">
        <f>(B89+B32+B81+B64+B44+B11+B91+B46+B93+B80+B72+B67+B8)-C131</f>
        <v>94</v>
      </c>
      <c r="G131">
        <f>(C89+C32+C81+C64+C44+C11+C91+C46+C93+C80+C72+C67+C8)-B131</f>
        <v>61</v>
      </c>
      <c r="H131" s="1">
        <f t="shared" si="5"/>
        <v>0.6064516129032258</v>
      </c>
      <c r="J131">
        <f>(F89+F32+F81+F64+F44+F11+F91+F46+F93+F80+F72+F67+F8)</f>
        <v>1043</v>
      </c>
      <c r="K131">
        <f>(G89+G32+G81+G64+G44+G11+G91+G46+G93+G80+G72+G67+G8)</f>
        <v>857</v>
      </c>
      <c r="L131" s="1">
        <f t="shared" si="6"/>
        <v>0.54894736842105263</v>
      </c>
      <c r="N131" s="1">
        <f t="shared" si="7"/>
        <v>0.58728353140916811</v>
      </c>
    </row>
    <row r="132" spans="1:14" x14ac:dyDescent="0.3">
      <c r="A132" t="s">
        <v>86</v>
      </c>
      <c r="B132">
        <v>7</v>
      </c>
      <c r="C132">
        <v>6</v>
      </c>
      <c r="D132" s="1">
        <f t="shared" si="4"/>
        <v>0.53846153846153844</v>
      </c>
      <c r="F132">
        <f>(B186+B79+B13+B29+B3+B37+B74+B95+B28+B15+B121+B42+B50)-C132</f>
        <v>72</v>
      </c>
      <c r="G132">
        <f>(C186+C79+C13+C29+C3+C37+C74+C95+C28+C15+C121+C42+C50)-B132</f>
        <v>70</v>
      </c>
      <c r="H132" s="1">
        <f t="shared" si="5"/>
        <v>0.50704225352112675</v>
      </c>
      <c r="J132">
        <f>(F186+F79+F13+F29+F3+F37+F74+F95+F28+F15+F121+F42+F50)</f>
        <v>895</v>
      </c>
      <c r="K132">
        <f>(G186+G79+G13+G29+G3+G37+G74+G95+G28+G15+G121+G42+G50)</f>
        <v>757</v>
      </c>
      <c r="L132" s="1">
        <f t="shared" si="6"/>
        <v>0.54176755447941893</v>
      </c>
      <c r="N132" s="1">
        <f t="shared" si="7"/>
        <v>0.51861735384055752</v>
      </c>
    </row>
    <row r="134" spans="1:14" x14ac:dyDescent="0.3">
      <c r="A134" t="s">
        <v>160</v>
      </c>
      <c r="B134" t="s">
        <v>161</v>
      </c>
      <c r="C134" t="s">
        <v>162</v>
      </c>
      <c r="F134" t="s">
        <v>163</v>
      </c>
      <c r="G134" t="s">
        <v>164</v>
      </c>
    </row>
    <row r="135" spans="1:14" x14ac:dyDescent="0.3">
      <c r="A135" t="s">
        <v>165</v>
      </c>
      <c r="B135">
        <v>0</v>
      </c>
      <c r="C135">
        <v>1</v>
      </c>
      <c r="F135">
        <f>B100-C135</f>
        <v>7</v>
      </c>
      <c r="G135">
        <f>C100-B135</f>
        <v>4</v>
      </c>
      <c r="H135" s="1" t="s">
        <v>166</v>
      </c>
    </row>
    <row r="136" spans="1:14" x14ac:dyDescent="0.3">
      <c r="A136" t="s">
        <v>167</v>
      </c>
      <c r="B136">
        <v>0</v>
      </c>
      <c r="C136">
        <v>1</v>
      </c>
      <c r="F136">
        <f>B12-C136</f>
        <v>5</v>
      </c>
      <c r="G136">
        <f>C12-B136</f>
        <v>7</v>
      </c>
      <c r="H136" s="1" t="s">
        <v>69</v>
      </c>
    </row>
    <row r="137" spans="1:14" x14ac:dyDescent="0.3">
      <c r="A137" t="s">
        <v>168</v>
      </c>
      <c r="B137">
        <v>0</v>
      </c>
      <c r="C137">
        <v>1</v>
      </c>
      <c r="F137">
        <f>B103-C137</f>
        <v>4</v>
      </c>
      <c r="G137">
        <f>C103-B137</f>
        <v>7</v>
      </c>
      <c r="H137" s="1" t="s">
        <v>52</v>
      </c>
    </row>
    <row r="138" spans="1:14" x14ac:dyDescent="0.3">
      <c r="A138" t="s">
        <v>169</v>
      </c>
      <c r="B138">
        <v>0</v>
      </c>
      <c r="C138">
        <v>1</v>
      </c>
      <c r="F138">
        <f>B96-C138</f>
        <v>4</v>
      </c>
      <c r="G138">
        <f>C96-B138</f>
        <v>7</v>
      </c>
      <c r="H138" s="1" t="s">
        <v>170</v>
      </c>
    </row>
    <row r="139" spans="1:14" x14ac:dyDescent="0.3">
      <c r="A139" t="s">
        <v>171</v>
      </c>
      <c r="B139">
        <v>0</v>
      </c>
      <c r="C139">
        <v>1</v>
      </c>
      <c r="F139">
        <f>B9-C139</f>
        <v>8</v>
      </c>
      <c r="G139">
        <f>C9-B139</f>
        <v>4</v>
      </c>
      <c r="H139" s="1" t="s">
        <v>54</v>
      </c>
    </row>
    <row r="140" spans="1:14" x14ac:dyDescent="0.3">
      <c r="A140" t="s">
        <v>172</v>
      </c>
      <c r="B140">
        <v>0</v>
      </c>
      <c r="C140">
        <v>1</v>
      </c>
      <c r="F140">
        <f>B68-C140</f>
        <v>9</v>
      </c>
      <c r="G140">
        <f>C68-B140</f>
        <v>3</v>
      </c>
      <c r="H140" s="1" t="s">
        <v>173</v>
      </c>
    </row>
    <row r="141" spans="1:14" x14ac:dyDescent="0.3">
      <c r="A141" t="s">
        <v>174</v>
      </c>
      <c r="B141">
        <v>0</v>
      </c>
      <c r="C141">
        <v>2</v>
      </c>
      <c r="F141">
        <f>(B21+B109)-C141</f>
        <v>14</v>
      </c>
      <c r="G141">
        <f>(C21+C109)-B141</f>
        <v>10</v>
      </c>
      <c r="H141" s="1" t="s">
        <v>175</v>
      </c>
      <c r="I141" t="s">
        <v>176</v>
      </c>
    </row>
    <row r="142" spans="1:14" x14ac:dyDescent="0.3">
      <c r="A142" t="s">
        <v>177</v>
      </c>
      <c r="B142">
        <v>0</v>
      </c>
      <c r="C142">
        <v>1</v>
      </c>
      <c r="F142">
        <f>B4-C142</f>
        <v>1</v>
      </c>
      <c r="G142">
        <f>C4-B142</f>
        <v>10</v>
      </c>
      <c r="H142" s="1" t="s">
        <v>135</v>
      </c>
    </row>
    <row r="143" spans="1:14" x14ac:dyDescent="0.3">
      <c r="A143" t="s">
        <v>178</v>
      </c>
      <c r="B143">
        <v>0</v>
      </c>
      <c r="C143">
        <v>1</v>
      </c>
      <c r="F143">
        <f>B11-C143</f>
        <v>8</v>
      </c>
      <c r="G143">
        <f>C11-B143</f>
        <v>4</v>
      </c>
      <c r="H143" s="1" t="s">
        <v>76</v>
      </c>
    </row>
    <row r="144" spans="1:14" x14ac:dyDescent="0.3">
      <c r="A144" t="s">
        <v>179</v>
      </c>
      <c r="B144">
        <v>0</v>
      </c>
      <c r="C144">
        <v>1</v>
      </c>
      <c r="F144">
        <f>B37-C144</f>
        <v>9</v>
      </c>
      <c r="G144">
        <f>C37-B144</f>
        <v>3</v>
      </c>
      <c r="H144" s="1" t="s">
        <v>180</v>
      </c>
    </row>
    <row r="145" spans="1:9" x14ac:dyDescent="0.3">
      <c r="A145" t="s">
        <v>181</v>
      </c>
      <c r="B145">
        <v>1</v>
      </c>
      <c r="C145">
        <v>0</v>
      </c>
      <c r="F145">
        <f>B116-C145</f>
        <v>7</v>
      </c>
      <c r="G145">
        <f>C116-B145</f>
        <v>5</v>
      </c>
      <c r="H145" s="1" t="s">
        <v>106</v>
      </c>
    </row>
    <row r="146" spans="1:9" x14ac:dyDescent="0.3">
      <c r="A146" t="s">
        <v>182</v>
      </c>
      <c r="B146">
        <v>0</v>
      </c>
      <c r="C146">
        <v>1</v>
      </c>
      <c r="F146">
        <f>B52-C146</f>
        <v>7</v>
      </c>
      <c r="G146">
        <f>C52-B146</f>
        <v>5</v>
      </c>
      <c r="H146" s="1" t="s">
        <v>82</v>
      </c>
    </row>
    <row r="147" spans="1:9" x14ac:dyDescent="0.3">
      <c r="A147" t="s">
        <v>183</v>
      </c>
      <c r="B147">
        <v>0</v>
      </c>
      <c r="C147">
        <v>1</v>
      </c>
      <c r="F147">
        <f>B10-C147</f>
        <v>1</v>
      </c>
      <c r="G147">
        <f>C10-B147</f>
        <v>10</v>
      </c>
      <c r="H147" s="1" t="s">
        <v>184</v>
      </c>
    </row>
    <row r="148" spans="1:9" x14ac:dyDescent="0.3">
      <c r="A148" t="s">
        <v>185</v>
      </c>
      <c r="B148">
        <v>0</v>
      </c>
      <c r="C148">
        <v>1</v>
      </c>
      <c r="F148">
        <f>B62-C148</f>
        <v>6</v>
      </c>
      <c r="G148">
        <f>C62-B148</f>
        <v>5</v>
      </c>
      <c r="H148" s="1" t="s">
        <v>96</v>
      </c>
    </row>
    <row r="149" spans="1:9" x14ac:dyDescent="0.3">
      <c r="A149" t="s">
        <v>186</v>
      </c>
      <c r="B149">
        <v>0</v>
      </c>
      <c r="C149">
        <v>2</v>
      </c>
      <c r="F149">
        <f>(B31+B38)-C149</f>
        <v>19</v>
      </c>
      <c r="G149">
        <f>(C31+C38)-B149</f>
        <v>6</v>
      </c>
      <c r="H149" s="1" t="s">
        <v>187</v>
      </c>
      <c r="I149" t="s">
        <v>11</v>
      </c>
    </row>
    <row r="150" spans="1:9" x14ac:dyDescent="0.3">
      <c r="A150" t="s">
        <v>188</v>
      </c>
      <c r="B150">
        <v>0</v>
      </c>
      <c r="C150">
        <v>1</v>
      </c>
      <c r="F150">
        <f>B51-C150</f>
        <v>9</v>
      </c>
      <c r="G150">
        <f>C51-B150</f>
        <v>3</v>
      </c>
      <c r="H150" s="1" t="s">
        <v>57</v>
      </c>
    </row>
    <row r="151" spans="1:9" x14ac:dyDescent="0.3">
      <c r="A151" t="s">
        <v>189</v>
      </c>
      <c r="B151">
        <v>0</v>
      </c>
      <c r="C151">
        <v>1</v>
      </c>
      <c r="F151">
        <f>B26-C151</f>
        <v>10</v>
      </c>
      <c r="G151">
        <f>C26-B151</f>
        <v>2</v>
      </c>
      <c r="H151" s="1" t="s">
        <v>190</v>
      </c>
    </row>
    <row r="152" spans="1:9" x14ac:dyDescent="0.3">
      <c r="A152" t="s">
        <v>191</v>
      </c>
      <c r="B152">
        <v>0</v>
      </c>
      <c r="C152">
        <v>1</v>
      </c>
      <c r="F152">
        <f>B16-C152</f>
        <v>5</v>
      </c>
      <c r="G152">
        <f>C16-B152</f>
        <v>6</v>
      </c>
      <c r="H152" s="1" t="s">
        <v>192</v>
      </c>
    </row>
    <row r="153" spans="1:9" x14ac:dyDescent="0.3">
      <c r="A153" t="s">
        <v>193</v>
      </c>
      <c r="B153">
        <v>0</v>
      </c>
      <c r="C153">
        <v>1</v>
      </c>
      <c r="F153">
        <f>B93-C153</f>
        <v>4</v>
      </c>
      <c r="G153">
        <f>C93-B153</f>
        <v>8</v>
      </c>
      <c r="H153" s="1" t="s">
        <v>119</v>
      </c>
    </row>
    <row r="154" spans="1:9" x14ac:dyDescent="0.3">
      <c r="A154" t="s">
        <v>194</v>
      </c>
      <c r="B154">
        <v>1</v>
      </c>
      <c r="C154">
        <v>1</v>
      </c>
      <c r="F154">
        <f>(B82+B108)-C154</f>
        <v>7</v>
      </c>
      <c r="G154">
        <f>(C82+C108)-B154</f>
        <v>15</v>
      </c>
      <c r="H154" s="1" t="s">
        <v>59</v>
      </c>
      <c r="I154" t="s">
        <v>195</v>
      </c>
    </row>
    <row r="155" spans="1:9" x14ac:dyDescent="0.3">
      <c r="A155" t="s">
        <v>196</v>
      </c>
      <c r="B155">
        <v>1</v>
      </c>
      <c r="C155">
        <v>0</v>
      </c>
      <c r="F155">
        <f>B122-C155</f>
        <v>2</v>
      </c>
      <c r="G155">
        <f>C122-B155</f>
        <v>9</v>
      </c>
      <c r="H155" s="1" t="s">
        <v>197</v>
      </c>
    </row>
    <row r="156" spans="1:9" x14ac:dyDescent="0.3">
      <c r="A156" t="s">
        <v>198</v>
      </c>
      <c r="B156">
        <v>0</v>
      </c>
      <c r="C156">
        <v>1</v>
      </c>
      <c r="F156">
        <f>B97-C156</f>
        <v>6</v>
      </c>
      <c r="G156">
        <f>C97-B156</f>
        <v>6</v>
      </c>
      <c r="H156" s="1" t="s">
        <v>199</v>
      </c>
    </row>
    <row r="157" spans="1:9" x14ac:dyDescent="0.3">
      <c r="A157" t="s">
        <v>200</v>
      </c>
      <c r="B157">
        <v>0</v>
      </c>
      <c r="C157">
        <v>1</v>
      </c>
      <c r="F157">
        <f>B57-C157</f>
        <v>5</v>
      </c>
      <c r="G157">
        <f>C57-B157</f>
        <v>7</v>
      </c>
      <c r="H157" s="1" t="s">
        <v>39</v>
      </c>
    </row>
    <row r="158" spans="1:9" x14ac:dyDescent="0.3">
      <c r="A158" t="s">
        <v>201</v>
      </c>
      <c r="B158">
        <v>1</v>
      </c>
      <c r="C158">
        <v>0</v>
      </c>
      <c r="F158">
        <f>B119-C158</f>
        <v>2</v>
      </c>
      <c r="G158">
        <f>C119-B158</f>
        <v>9</v>
      </c>
      <c r="H158" s="1" t="s">
        <v>113</v>
      </c>
    </row>
    <row r="159" spans="1:9" x14ac:dyDescent="0.3">
      <c r="A159" t="s">
        <v>202</v>
      </c>
      <c r="B159">
        <v>0</v>
      </c>
      <c r="C159">
        <v>1</v>
      </c>
      <c r="F159">
        <f>B6-C159</f>
        <v>9</v>
      </c>
      <c r="G159">
        <f>C6-B159</f>
        <v>4</v>
      </c>
      <c r="H159" s="1" t="s">
        <v>203</v>
      </c>
    </row>
    <row r="160" spans="1:9" x14ac:dyDescent="0.3">
      <c r="A160" t="s">
        <v>204</v>
      </c>
      <c r="B160">
        <v>0</v>
      </c>
      <c r="C160">
        <v>1</v>
      </c>
      <c r="F160">
        <f>B98-C160</f>
        <v>1</v>
      </c>
      <c r="G160">
        <f>C98-B160</f>
        <v>10</v>
      </c>
      <c r="H160" s="1" t="s">
        <v>205</v>
      </c>
    </row>
    <row r="161" spans="1:9" x14ac:dyDescent="0.3">
      <c r="A161" t="s">
        <v>206</v>
      </c>
      <c r="B161">
        <v>0</v>
      </c>
      <c r="C161">
        <v>2</v>
      </c>
      <c r="F161">
        <f>(B34+B72)-C161</f>
        <v>6</v>
      </c>
      <c r="G161">
        <f>(C34+C72)-B161</f>
        <v>16</v>
      </c>
      <c r="H161" s="1" t="s">
        <v>207</v>
      </c>
      <c r="I161" t="s">
        <v>117</v>
      </c>
    </row>
    <row r="162" spans="1:9" x14ac:dyDescent="0.3">
      <c r="A162" t="s">
        <v>208</v>
      </c>
      <c r="B162">
        <v>0</v>
      </c>
      <c r="C162">
        <v>1</v>
      </c>
      <c r="F162">
        <f>B77-C162</f>
        <v>8</v>
      </c>
      <c r="G162">
        <f>C77-B162</f>
        <v>3</v>
      </c>
      <c r="H162" s="1" t="s">
        <v>209</v>
      </c>
    </row>
    <row r="163" spans="1:9" x14ac:dyDescent="0.3">
      <c r="A163" t="s">
        <v>210</v>
      </c>
      <c r="B163">
        <v>0</v>
      </c>
      <c r="C163">
        <v>2</v>
      </c>
      <c r="F163">
        <f>(B23+B39)-C163</f>
        <v>8</v>
      </c>
      <c r="G163">
        <f>(C23+C39)-B163</f>
        <v>14</v>
      </c>
      <c r="H163" s="1" t="s">
        <v>132</v>
      </c>
      <c r="I163" t="s">
        <v>211</v>
      </c>
    </row>
    <row r="164" spans="1:9" x14ac:dyDescent="0.3">
      <c r="A164" t="s">
        <v>212</v>
      </c>
      <c r="B164">
        <v>0</v>
      </c>
      <c r="C164">
        <v>2</v>
      </c>
      <c r="F164">
        <f>(B43+B101)-C164</f>
        <v>13</v>
      </c>
      <c r="G164">
        <f>(C43+C101)-B164</f>
        <v>11</v>
      </c>
      <c r="H164" s="1" t="s">
        <v>67</v>
      </c>
      <c r="I164" t="s">
        <v>213</v>
      </c>
    </row>
    <row r="165" spans="1:9" x14ac:dyDescent="0.3">
      <c r="A165" t="s">
        <v>214</v>
      </c>
      <c r="B165">
        <v>0</v>
      </c>
      <c r="C165">
        <v>1</v>
      </c>
      <c r="F165">
        <f>B86-C165</f>
        <v>5</v>
      </c>
      <c r="G165">
        <f>C86-B165</f>
        <v>7</v>
      </c>
      <c r="H165" s="1" t="s">
        <v>215</v>
      </c>
    </row>
    <row r="166" spans="1:9" x14ac:dyDescent="0.3">
      <c r="A166" t="s">
        <v>216</v>
      </c>
      <c r="B166">
        <v>1</v>
      </c>
      <c r="C166">
        <v>0</v>
      </c>
      <c r="F166">
        <f>B29-C166</f>
        <v>1</v>
      </c>
      <c r="G166">
        <f>C29-B166</f>
        <v>10</v>
      </c>
      <c r="H166" s="1" t="s">
        <v>217</v>
      </c>
    </row>
    <row r="167" spans="1:9" x14ac:dyDescent="0.3">
      <c r="A167" t="s">
        <v>218</v>
      </c>
      <c r="B167">
        <v>0</v>
      </c>
      <c r="C167">
        <v>1</v>
      </c>
      <c r="F167">
        <f>B74-C167</f>
        <v>2</v>
      </c>
      <c r="G167">
        <f>C74-B167</f>
        <v>9</v>
      </c>
      <c r="H167" s="1" t="s">
        <v>219</v>
      </c>
    </row>
    <row r="168" spans="1:9" x14ac:dyDescent="0.3">
      <c r="A168" t="s">
        <v>220</v>
      </c>
      <c r="B168">
        <v>0</v>
      </c>
      <c r="C168">
        <v>1</v>
      </c>
      <c r="F168">
        <f>B59-C168</f>
        <v>6</v>
      </c>
      <c r="G168">
        <f>C59-B168</f>
        <v>6</v>
      </c>
      <c r="H168" s="1" t="s">
        <v>51</v>
      </c>
    </row>
    <row r="169" spans="1:9" x14ac:dyDescent="0.3">
      <c r="A169" t="s">
        <v>221</v>
      </c>
      <c r="B169">
        <v>0</v>
      </c>
      <c r="C169">
        <v>2</v>
      </c>
      <c r="F169">
        <f>(B45+B88)-C169</f>
        <v>7</v>
      </c>
      <c r="G169">
        <f>(C45+C88)-B169</f>
        <v>16</v>
      </c>
      <c r="H169" s="1" t="s">
        <v>99</v>
      </c>
      <c r="I169" t="s">
        <v>222</v>
      </c>
    </row>
    <row r="170" spans="1:9" x14ac:dyDescent="0.3">
      <c r="A170" t="s">
        <v>223</v>
      </c>
      <c r="B170">
        <v>0</v>
      </c>
      <c r="C170">
        <v>2</v>
      </c>
      <c r="F170">
        <f>(B18+B73)-C170</f>
        <v>16</v>
      </c>
      <c r="G170">
        <f>(C18+C73)-B170</f>
        <v>8</v>
      </c>
      <c r="H170" s="1" t="s">
        <v>224</v>
      </c>
      <c r="I170" t="s">
        <v>138</v>
      </c>
    </row>
    <row r="171" spans="1:9" x14ac:dyDescent="0.3">
      <c r="A171" t="s">
        <v>225</v>
      </c>
      <c r="B171">
        <v>0</v>
      </c>
      <c r="C171">
        <v>1</v>
      </c>
      <c r="F171">
        <f>B130-C171</f>
        <v>7</v>
      </c>
      <c r="G171">
        <f>C130-B171</f>
        <v>5</v>
      </c>
      <c r="H171" s="1" t="s">
        <v>226</v>
      </c>
    </row>
    <row r="172" spans="1:9" x14ac:dyDescent="0.3">
      <c r="A172" t="s">
        <v>227</v>
      </c>
      <c r="B172">
        <v>1</v>
      </c>
      <c r="C172">
        <v>0</v>
      </c>
      <c r="F172">
        <f>B111-C172</f>
        <v>4</v>
      </c>
      <c r="G172">
        <f>C111-B172</f>
        <v>7</v>
      </c>
      <c r="H172" s="1" t="s">
        <v>228</v>
      </c>
    </row>
    <row r="173" spans="1:9" x14ac:dyDescent="0.3">
      <c r="A173" t="s">
        <v>229</v>
      </c>
      <c r="B173">
        <v>0</v>
      </c>
      <c r="C173">
        <v>1</v>
      </c>
      <c r="F173">
        <f>B80-C173</f>
        <v>2</v>
      </c>
      <c r="G173">
        <f>C80-B173</f>
        <v>9</v>
      </c>
      <c r="H173" s="1" t="s">
        <v>230</v>
      </c>
    </row>
    <row r="174" spans="1:9" x14ac:dyDescent="0.3">
      <c r="A174" t="s">
        <v>231</v>
      </c>
      <c r="B174">
        <v>0</v>
      </c>
      <c r="C174">
        <v>1</v>
      </c>
      <c r="F174">
        <f>B54-C174</f>
        <v>3</v>
      </c>
      <c r="G174">
        <f>C54-B174</f>
        <v>8</v>
      </c>
      <c r="H174" s="1" t="s">
        <v>232</v>
      </c>
    </row>
    <row r="175" spans="1:9" x14ac:dyDescent="0.3">
      <c r="A175" t="s">
        <v>233</v>
      </c>
      <c r="B175">
        <v>1</v>
      </c>
      <c r="C175">
        <v>1</v>
      </c>
      <c r="F175">
        <f>(B36+B117)-C175</f>
        <v>13</v>
      </c>
      <c r="G175">
        <f>(C36+C117)-B175</f>
        <v>10</v>
      </c>
      <c r="H175" s="1" t="s">
        <v>71</v>
      </c>
      <c r="I175" t="s">
        <v>234</v>
      </c>
    </row>
    <row r="176" spans="1:9" x14ac:dyDescent="0.3">
      <c r="A176" t="s">
        <v>235</v>
      </c>
      <c r="B176">
        <v>0</v>
      </c>
      <c r="C176">
        <v>1</v>
      </c>
      <c r="F176">
        <f>B41-C176</f>
        <v>2</v>
      </c>
      <c r="G176">
        <f>C41-B176</f>
        <v>9</v>
      </c>
      <c r="H176" s="1" t="s">
        <v>236</v>
      </c>
    </row>
    <row r="177" spans="1:10" x14ac:dyDescent="0.3">
      <c r="A177" t="s">
        <v>237</v>
      </c>
      <c r="B177">
        <v>0</v>
      </c>
      <c r="C177">
        <v>1</v>
      </c>
      <c r="F177">
        <f>B3-C177</f>
        <v>9</v>
      </c>
      <c r="G177">
        <f>C3-B177</f>
        <v>3</v>
      </c>
      <c r="H177" s="1" t="s">
        <v>42</v>
      </c>
    </row>
    <row r="178" spans="1:10" x14ac:dyDescent="0.3">
      <c r="A178" t="s">
        <v>238</v>
      </c>
      <c r="B178">
        <v>0</v>
      </c>
      <c r="C178">
        <v>1</v>
      </c>
      <c r="F178">
        <f>B110-C178</f>
        <v>11</v>
      </c>
      <c r="G178">
        <f>C110-B178</f>
        <v>2</v>
      </c>
      <c r="H178" s="1" t="s">
        <v>239</v>
      </c>
    </row>
    <row r="179" spans="1:10" x14ac:dyDescent="0.3">
      <c r="A179" t="s">
        <v>240</v>
      </c>
      <c r="B179">
        <v>0</v>
      </c>
      <c r="C179">
        <v>3</v>
      </c>
      <c r="F179">
        <f>(B35+B63+B128)-C179</f>
        <v>11</v>
      </c>
      <c r="G179">
        <f>(C35+C63+C128)-B179</f>
        <v>24</v>
      </c>
      <c r="H179" s="1" t="s">
        <v>241</v>
      </c>
      <c r="I179" t="s">
        <v>109</v>
      </c>
      <c r="J179" t="s">
        <v>242</v>
      </c>
    </row>
    <row r="180" spans="1:10" x14ac:dyDescent="0.3">
      <c r="A180" t="s">
        <v>243</v>
      </c>
      <c r="B180">
        <v>1</v>
      </c>
      <c r="C180">
        <v>1</v>
      </c>
      <c r="F180">
        <f>(B60+B79)-C180</f>
        <v>9</v>
      </c>
      <c r="G180">
        <f>(C60+C79)-B180</f>
        <v>15</v>
      </c>
      <c r="H180" s="1" t="s">
        <v>244</v>
      </c>
      <c r="I180" t="s">
        <v>245</v>
      </c>
    </row>
    <row r="181" spans="1:10" x14ac:dyDescent="0.3">
      <c r="A181" t="s">
        <v>246</v>
      </c>
      <c r="B181">
        <v>0</v>
      </c>
      <c r="C181">
        <v>1</v>
      </c>
      <c r="F181">
        <f>B55-C181</f>
        <v>5</v>
      </c>
      <c r="G181">
        <f>C55-B181</f>
        <v>7</v>
      </c>
      <c r="H181" s="1" t="s">
        <v>247</v>
      </c>
    </row>
    <row r="182" spans="1:10" x14ac:dyDescent="0.3">
      <c r="A182" t="s">
        <v>248</v>
      </c>
      <c r="B182">
        <v>0</v>
      </c>
      <c r="C182">
        <v>1</v>
      </c>
      <c r="F182">
        <f>B5-C182</f>
        <v>12</v>
      </c>
      <c r="G182">
        <f>C5-B182</f>
        <v>2</v>
      </c>
      <c r="H182" s="1" t="s">
        <v>12</v>
      </c>
    </row>
    <row r="183" spans="1:10" x14ac:dyDescent="0.3">
      <c r="A183" t="s">
        <v>249</v>
      </c>
      <c r="B183">
        <v>0</v>
      </c>
      <c r="C183">
        <v>1</v>
      </c>
      <c r="F183">
        <f>B85-C183</f>
        <v>11</v>
      </c>
      <c r="G183">
        <f>C85-B183</f>
        <v>2</v>
      </c>
      <c r="H183" s="1" t="s">
        <v>250</v>
      </c>
    </row>
    <row r="184" spans="1:10" x14ac:dyDescent="0.3">
      <c r="A184" t="s">
        <v>251</v>
      </c>
      <c r="B184">
        <v>0</v>
      </c>
      <c r="C184">
        <v>1</v>
      </c>
      <c r="F184">
        <f>B66-C184</f>
        <v>6</v>
      </c>
      <c r="G184">
        <f>C66-B184</f>
        <v>6</v>
      </c>
      <c r="H184" s="1" t="s">
        <v>252</v>
      </c>
    </row>
    <row r="185" spans="1:10" x14ac:dyDescent="0.3">
      <c r="A185" t="s">
        <v>253</v>
      </c>
      <c r="B185">
        <v>1</v>
      </c>
      <c r="C185">
        <v>0</v>
      </c>
      <c r="F185">
        <f>B126-C185</f>
        <v>4</v>
      </c>
      <c r="G185">
        <f>C126-B185</f>
        <v>7</v>
      </c>
      <c r="H185" s="1" t="s">
        <v>254</v>
      </c>
    </row>
    <row r="186" spans="1:10" x14ac:dyDescent="0.3">
      <c r="A186" t="s">
        <v>255</v>
      </c>
      <c r="B186">
        <v>0</v>
      </c>
      <c r="C186">
        <v>1</v>
      </c>
      <c r="F186">
        <f>B132-C186</f>
        <v>6</v>
      </c>
      <c r="G186">
        <f>C132-B186</f>
        <v>6</v>
      </c>
      <c r="H186" s="1" t="s">
        <v>86</v>
      </c>
    </row>
    <row r="187" spans="1:10" x14ac:dyDescent="0.3">
      <c r="A187" t="s">
        <v>256</v>
      </c>
      <c r="B187">
        <v>0</v>
      </c>
      <c r="C187">
        <v>1</v>
      </c>
      <c r="F187">
        <f>B115-C187</f>
        <v>1</v>
      </c>
      <c r="G187">
        <f>C115-B187</f>
        <v>10</v>
      </c>
      <c r="H187" s="1" t="s">
        <v>19</v>
      </c>
    </row>
    <row r="188" spans="1:10" x14ac:dyDescent="0.3">
      <c r="A188" t="s">
        <v>257</v>
      </c>
      <c r="B188">
        <v>0</v>
      </c>
      <c r="C188">
        <v>2</v>
      </c>
      <c r="F188">
        <f>(B17+B24)-C188</f>
        <v>15</v>
      </c>
      <c r="G188">
        <f>(C17+C24)-B188</f>
        <v>9</v>
      </c>
      <c r="H188" s="1" t="s">
        <v>258</v>
      </c>
      <c r="I188" t="s">
        <v>259</v>
      </c>
    </row>
    <row r="189" spans="1:10" x14ac:dyDescent="0.3">
      <c r="A189" t="s">
        <v>260</v>
      </c>
      <c r="B189">
        <v>0</v>
      </c>
      <c r="C189">
        <v>1</v>
      </c>
      <c r="F189">
        <f>B90-C189</f>
        <v>10</v>
      </c>
      <c r="G189">
        <f>C90-B189</f>
        <v>3</v>
      </c>
      <c r="H189" s="1" t="s">
        <v>261</v>
      </c>
    </row>
    <row r="190" spans="1:10" x14ac:dyDescent="0.3">
      <c r="A190" t="s">
        <v>262</v>
      </c>
      <c r="B190">
        <v>0</v>
      </c>
      <c r="C190">
        <v>2</v>
      </c>
      <c r="F190">
        <f>(B53+B61)-C190</f>
        <v>17</v>
      </c>
      <c r="G190">
        <f>(C53+C61)-B190</f>
        <v>7</v>
      </c>
      <c r="H190" s="1" t="s">
        <v>263</v>
      </c>
      <c r="I190" t="s">
        <v>68</v>
      </c>
    </row>
    <row r="191" spans="1:10" x14ac:dyDescent="0.3">
      <c r="A191" t="s">
        <v>264</v>
      </c>
      <c r="B191">
        <v>0</v>
      </c>
      <c r="C191">
        <v>2</v>
      </c>
      <c r="F191">
        <f>(B113+B125)-C191</f>
        <v>16</v>
      </c>
      <c r="G191">
        <f>(C113+C125)-B191</f>
        <v>9</v>
      </c>
      <c r="H191" s="1" t="s">
        <v>62</v>
      </c>
      <c r="I191" t="s">
        <v>265</v>
      </c>
    </row>
    <row r="192" spans="1:10" x14ac:dyDescent="0.3">
      <c r="A192" t="s">
        <v>266</v>
      </c>
      <c r="B192">
        <v>0</v>
      </c>
      <c r="C192">
        <v>1</v>
      </c>
      <c r="F192">
        <f>B30-C192</f>
        <v>2</v>
      </c>
      <c r="G192">
        <f>C30-B192</f>
        <v>9</v>
      </c>
      <c r="H192" s="1" t="s">
        <v>53</v>
      </c>
    </row>
    <row r="193" spans="1:9" x14ac:dyDescent="0.3">
      <c r="A193" t="s">
        <v>267</v>
      </c>
      <c r="B193">
        <v>0</v>
      </c>
      <c r="C193">
        <v>1</v>
      </c>
      <c r="F193">
        <f>B58-C193</f>
        <v>6</v>
      </c>
      <c r="G193">
        <f>C58-B193</f>
        <v>6</v>
      </c>
      <c r="H193" s="1" t="s">
        <v>33</v>
      </c>
    </row>
    <row r="194" spans="1:9" x14ac:dyDescent="0.3">
      <c r="A194" t="s">
        <v>268</v>
      </c>
      <c r="B194">
        <v>0</v>
      </c>
      <c r="C194">
        <v>1</v>
      </c>
      <c r="F194">
        <f>B121-C194</f>
        <v>10</v>
      </c>
      <c r="G194">
        <f>C121-B194</f>
        <v>3</v>
      </c>
      <c r="H194" s="1" t="s">
        <v>269</v>
      </c>
    </row>
    <row r="195" spans="1:9" x14ac:dyDescent="0.3">
      <c r="A195" t="s">
        <v>270</v>
      </c>
      <c r="B195">
        <v>1</v>
      </c>
      <c r="C195">
        <v>0</v>
      </c>
      <c r="F195">
        <f>B7-C195</f>
        <v>1</v>
      </c>
      <c r="G195">
        <f>C7-B195</f>
        <v>10</v>
      </c>
      <c r="H195" s="1" t="s">
        <v>92</v>
      </c>
    </row>
    <row r="196" spans="1:9" x14ac:dyDescent="0.3">
      <c r="A196" t="s">
        <v>271</v>
      </c>
      <c r="B196">
        <v>0</v>
      </c>
      <c r="C196">
        <v>1</v>
      </c>
      <c r="F196">
        <f>B27-C196</f>
        <v>3</v>
      </c>
      <c r="G196">
        <f>C27-B196</f>
        <v>8</v>
      </c>
      <c r="H196" s="1" t="s">
        <v>134</v>
      </c>
    </row>
    <row r="197" spans="1:9" x14ac:dyDescent="0.3">
      <c r="A197" t="s">
        <v>272</v>
      </c>
      <c r="B197">
        <v>0</v>
      </c>
      <c r="C197">
        <v>1</v>
      </c>
      <c r="F197">
        <f>B47-C197</f>
        <v>6</v>
      </c>
      <c r="G197">
        <f>C47-B197</f>
        <v>6</v>
      </c>
      <c r="H197" s="1" t="s">
        <v>273</v>
      </c>
    </row>
    <row r="198" spans="1:9" x14ac:dyDescent="0.3">
      <c r="A198" t="s">
        <v>274</v>
      </c>
      <c r="B198">
        <v>0</v>
      </c>
      <c r="C198">
        <v>1</v>
      </c>
      <c r="F198">
        <f>B78-C198</f>
        <v>5</v>
      </c>
      <c r="G198">
        <f>C78-B198</f>
        <v>7</v>
      </c>
      <c r="H198" s="1" t="s">
        <v>275</v>
      </c>
    </row>
    <row r="199" spans="1:9" x14ac:dyDescent="0.3">
      <c r="A199" t="s">
        <v>276</v>
      </c>
      <c r="B199">
        <v>0</v>
      </c>
      <c r="C199">
        <v>2</v>
      </c>
      <c r="F199">
        <f>(B42+B127)-C199</f>
        <v>11</v>
      </c>
      <c r="G199">
        <f>(C42+C127)-B199</f>
        <v>13</v>
      </c>
      <c r="H199" s="1" t="s">
        <v>131</v>
      </c>
      <c r="I199" t="s">
        <v>277</v>
      </c>
    </row>
    <row r="200" spans="1:9" x14ac:dyDescent="0.3">
      <c r="A200" t="s">
        <v>278</v>
      </c>
      <c r="B200">
        <v>0</v>
      </c>
      <c r="C200">
        <v>0</v>
      </c>
      <c r="F200">
        <f>B107-C200</f>
        <v>8</v>
      </c>
      <c r="G200">
        <f>C107-B200</f>
        <v>4</v>
      </c>
      <c r="H200" s="1" t="s">
        <v>279</v>
      </c>
    </row>
    <row r="201" spans="1:9" x14ac:dyDescent="0.3">
      <c r="A201" t="s">
        <v>280</v>
      </c>
      <c r="B201">
        <v>1</v>
      </c>
      <c r="C201">
        <v>0</v>
      </c>
      <c r="F201">
        <f>B60-C201</f>
        <v>1</v>
      </c>
      <c r="G201">
        <f>C60-B201</f>
        <v>10</v>
      </c>
      <c r="H201" s="1" t="s">
        <v>244</v>
      </c>
    </row>
    <row r="202" spans="1:9" x14ac:dyDescent="0.3">
      <c r="A202" t="s">
        <v>281</v>
      </c>
      <c r="B202">
        <v>0</v>
      </c>
      <c r="C202">
        <v>1</v>
      </c>
      <c r="F202">
        <f>B124-C202</f>
        <v>5</v>
      </c>
      <c r="G202">
        <f>C124-B202</f>
        <v>7</v>
      </c>
      <c r="H202" s="1" t="s">
        <v>282</v>
      </c>
    </row>
    <row r="203" spans="1:9" x14ac:dyDescent="0.3">
      <c r="A203" t="s">
        <v>283</v>
      </c>
      <c r="B203">
        <v>0</v>
      </c>
      <c r="C203">
        <v>1</v>
      </c>
      <c r="F203">
        <f>B22-C203</f>
        <v>8</v>
      </c>
      <c r="G203">
        <f>C22-B203</f>
        <v>4</v>
      </c>
      <c r="H203" s="1" t="s">
        <v>284</v>
      </c>
    </row>
    <row r="204" spans="1:9" x14ac:dyDescent="0.3">
      <c r="A204" t="s">
        <v>285</v>
      </c>
      <c r="B204">
        <v>0</v>
      </c>
      <c r="C204">
        <v>1</v>
      </c>
      <c r="F204">
        <f>B20-C204</f>
        <v>4</v>
      </c>
      <c r="G204">
        <f>C20-B204</f>
        <v>7</v>
      </c>
      <c r="H204" s="1" t="s">
        <v>102</v>
      </c>
    </row>
    <row r="205" spans="1:9" x14ac:dyDescent="0.3">
      <c r="A205" t="s">
        <v>286</v>
      </c>
      <c r="B205">
        <v>0</v>
      </c>
      <c r="C205">
        <v>1</v>
      </c>
      <c r="F205">
        <f>B32-C205</f>
        <v>6</v>
      </c>
      <c r="G205">
        <f>C32-B205</f>
        <v>6</v>
      </c>
      <c r="H205" s="1" t="s">
        <v>287</v>
      </c>
    </row>
    <row r="206" spans="1:9" x14ac:dyDescent="0.3">
      <c r="A206" t="s">
        <v>288</v>
      </c>
      <c r="B206">
        <v>0</v>
      </c>
      <c r="C206">
        <v>1</v>
      </c>
      <c r="F206">
        <f>B33-C206</f>
        <v>5</v>
      </c>
      <c r="G206">
        <f>C33-B206</f>
        <v>7</v>
      </c>
      <c r="H206" s="1" t="s">
        <v>64</v>
      </c>
    </row>
    <row r="207" spans="1:9" x14ac:dyDescent="0.3">
      <c r="A207" t="s">
        <v>289</v>
      </c>
      <c r="B207">
        <v>0</v>
      </c>
      <c r="C207">
        <v>2</v>
      </c>
      <c r="F207">
        <f>(B25+B75)-C207</f>
        <v>10</v>
      </c>
      <c r="G207">
        <f>(C25+C75)-B207</f>
        <v>13</v>
      </c>
      <c r="H207" s="1" t="s">
        <v>17</v>
      </c>
      <c r="I207" t="s">
        <v>290</v>
      </c>
    </row>
    <row r="208" spans="1:9" x14ac:dyDescent="0.3">
      <c r="A208" t="s">
        <v>291</v>
      </c>
      <c r="B208">
        <v>0</v>
      </c>
      <c r="C208">
        <v>1</v>
      </c>
      <c r="F208">
        <f>B48-C208</f>
        <v>1</v>
      </c>
      <c r="G208">
        <f>C48-B208</f>
        <v>10</v>
      </c>
      <c r="H208" s="1" t="s">
        <v>77</v>
      </c>
    </row>
    <row r="209" spans="1:9" x14ac:dyDescent="0.3">
      <c r="A209" t="s">
        <v>292</v>
      </c>
      <c r="B209">
        <v>1</v>
      </c>
      <c r="C209">
        <v>0</v>
      </c>
      <c r="F209">
        <f>B28-C209</f>
        <v>3</v>
      </c>
      <c r="G209">
        <f>C28-B209</f>
        <v>8</v>
      </c>
      <c r="H209" s="1" t="s">
        <v>293</v>
      </c>
    </row>
    <row r="210" spans="1:9" x14ac:dyDescent="0.3">
      <c r="A210" t="s">
        <v>294</v>
      </c>
      <c r="B210">
        <v>0</v>
      </c>
      <c r="C210">
        <v>1</v>
      </c>
      <c r="F210">
        <f>B70-C210</f>
        <v>5</v>
      </c>
      <c r="G210">
        <f>C70-B210</f>
        <v>7</v>
      </c>
      <c r="H210" s="1" t="s">
        <v>295</v>
      </c>
    </row>
    <row r="211" spans="1:9" x14ac:dyDescent="0.3">
      <c r="A211" t="s">
        <v>296</v>
      </c>
      <c r="B211">
        <v>0</v>
      </c>
      <c r="C211">
        <v>1</v>
      </c>
      <c r="F211">
        <f>B56-C211</f>
        <v>2</v>
      </c>
      <c r="G211">
        <f>C56-B211</f>
        <v>9</v>
      </c>
      <c r="H211" s="1" t="s">
        <v>297</v>
      </c>
    </row>
    <row r="212" spans="1:9" x14ac:dyDescent="0.3">
      <c r="A212" t="s">
        <v>298</v>
      </c>
      <c r="B212">
        <v>0</v>
      </c>
      <c r="C212">
        <v>1</v>
      </c>
      <c r="F212">
        <f>B114-C212</f>
        <v>4</v>
      </c>
      <c r="G212">
        <f>C114-B212</f>
        <v>7</v>
      </c>
      <c r="H212" s="1" t="s">
        <v>18</v>
      </c>
    </row>
    <row r="213" spans="1:9" x14ac:dyDescent="0.3">
      <c r="A213" t="s">
        <v>299</v>
      </c>
      <c r="B213">
        <v>0</v>
      </c>
      <c r="C213">
        <v>1</v>
      </c>
      <c r="F213">
        <f>B49-C213</f>
        <v>7</v>
      </c>
      <c r="G213">
        <f>C49-B213</f>
        <v>5</v>
      </c>
      <c r="H213" s="1" t="s">
        <v>300</v>
      </c>
    </row>
    <row r="214" spans="1:9" x14ac:dyDescent="0.3">
      <c r="A214" t="s">
        <v>301</v>
      </c>
      <c r="B214">
        <v>0</v>
      </c>
      <c r="C214">
        <v>2</v>
      </c>
      <c r="F214">
        <f>(B8+B95)-C214</f>
        <v>11</v>
      </c>
      <c r="G214">
        <f>(C8+C95)-B214</f>
        <v>12</v>
      </c>
      <c r="H214" s="1" t="s">
        <v>302</v>
      </c>
      <c r="I214" t="s">
        <v>303</v>
      </c>
    </row>
    <row r="215" spans="1:9" x14ac:dyDescent="0.3">
      <c r="A215" t="s">
        <v>304</v>
      </c>
      <c r="B215">
        <v>0</v>
      </c>
      <c r="C215">
        <v>1</v>
      </c>
      <c r="F215">
        <f>B112-C215</f>
        <v>6</v>
      </c>
      <c r="G215">
        <f>C112-B215</f>
        <v>6</v>
      </c>
      <c r="H215" s="1" t="s">
        <v>305</v>
      </c>
    </row>
    <row r="216" spans="1:9" x14ac:dyDescent="0.3">
      <c r="A216" t="s">
        <v>306</v>
      </c>
      <c r="B216">
        <v>0</v>
      </c>
      <c r="C216">
        <v>1</v>
      </c>
      <c r="F216">
        <f>B87-C216</f>
        <v>9</v>
      </c>
      <c r="G216">
        <f>C87-B216</f>
        <v>4</v>
      </c>
      <c r="H216" s="1" t="s">
        <v>21</v>
      </c>
    </row>
    <row r="217" spans="1:9" x14ac:dyDescent="0.3">
      <c r="A217" t="s">
        <v>307</v>
      </c>
      <c r="B217">
        <v>0</v>
      </c>
      <c r="C217">
        <v>1</v>
      </c>
      <c r="F217">
        <f>B129-C217</f>
        <v>8</v>
      </c>
      <c r="G217">
        <f>C129-B217</f>
        <v>5</v>
      </c>
      <c r="H217" s="1" t="s">
        <v>308</v>
      </c>
    </row>
    <row r="218" spans="1:9" x14ac:dyDescent="0.3">
      <c r="A218" t="s">
        <v>309</v>
      </c>
      <c r="B218">
        <v>0</v>
      </c>
      <c r="C218">
        <v>1</v>
      </c>
      <c r="F218">
        <f>B69-C218</f>
        <v>6</v>
      </c>
      <c r="G218">
        <f>C69-B218</f>
        <v>6</v>
      </c>
      <c r="H218" s="1" t="s">
        <v>310</v>
      </c>
    </row>
    <row r="219" spans="1:9" x14ac:dyDescent="0.3">
      <c r="A219" t="s">
        <v>311</v>
      </c>
      <c r="B219">
        <v>0</v>
      </c>
      <c r="C219">
        <v>1</v>
      </c>
      <c r="F219">
        <f>B105-C219</f>
        <v>6</v>
      </c>
      <c r="G219">
        <f>C105-B219</f>
        <v>6</v>
      </c>
      <c r="H219" s="1" t="s">
        <v>312</v>
      </c>
    </row>
    <row r="220" spans="1:9" x14ac:dyDescent="0.3">
      <c r="A220" t="s">
        <v>313</v>
      </c>
      <c r="B220">
        <v>0</v>
      </c>
      <c r="C220">
        <v>2</v>
      </c>
      <c r="F220">
        <f>(B14+B92)-C220</f>
        <v>14</v>
      </c>
      <c r="G220">
        <f>(C14+C92)-B220</f>
        <v>10</v>
      </c>
      <c r="H220" s="1" t="s">
        <v>73</v>
      </c>
      <c r="I220" t="s">
        <v>112</v>
      </c>
    </row>
    <row r="221" spans="1:9" x14ac:dyDescent="0.3">
      <c r="A221" t="s">
        <v>314</v>
      </c>
      <c r="B221">
        <v>0</v>
      </c>
      <c r="C221">
        <v>1</v>
      </c>
      <c r="F221">
        <f>B94-C221</f>
        <v>11</v>
      </c>
      <c r="G221">
        <f>C94-B221</f>
        <v>2</v>
      </c>
      <c r="H221" s="1" t="s">
        <v>315</v>
      </c>
    </row>
    <row r="222" spans="1:9" x14ac:dyDescent="0.3">
      <c r="A222" t="s">
        <v>316</v>
      </c>
      <c r="B222">
        <v>0</v>
      </c>
      <c r="C222">
        <v>1</v>
      </c>
      <c r="F222">
        <f>B89-C222</f>
        <v>6</v>
      </c>
      <c r="G222">
        <f>C89-B222</f>
        <v>6</v>
      </c>
      <c r="H222" s="1" t="s">
        <v>317</v>
      </c>
    </row>
    <row r="223" spans="1:9" x14ac:dyDescent="0.3">
      <c r="A223" t="s">
        <v>318</v>
      </c>
      <c r="B223">
        <v>0</v>
      </c>
      <c r="C223">
        <v>1</v>
      </c>
      <c r="F223">
        <f>B50-C223</f>
        <v>6</v>
      </c>
      <c r="G223">
        <f>C50-B223</f>
        <v>7</v>
      </c>
      <c r="H223" s="1" t="s">
        <v>319</v>
      </c>
    </row>
    <row r="224" spans="1:9" x14ac:dyDescent="0.3">
      <c r="A224" t="s">
        <v>320</v>
      </c>
      <c r="B224">
        <v>0</v>
      </c>
      <c r="C224">
        <v>2</v>
      </c>
      <c r="F224">
        <f>(B19+B104)-C224</f>
        <v>5</v>
      </c>
      <c r="G224">
        <f>(C19+C104)-B224</f>
        <v>17</v>
      </c>
      <c r="H224" s="1" t="s">
        <v>87</v>
      </c>
      <c r="I224" t="s">
        <v>129</v>
      </c>
    </row>
    <row r="225" spans="1:8" x14ac:dyDescent="0.3">
      <c r="A225" t="s">
        <v>321</v>
      </c>
      <c r="B225">
        <v>0</v>
      </c>
      <c r="C225">
        <v>1</v>
      </c>
      <c r="F225">
        <f>B120-C225</f>
        <v>9</v>
      </c>
      <c r="G225">
        <f>C120-B225</f>
        <v>4</v>
      </c>
      <c r="H225" s="1" t="s">
        <v>26</v>
      </c>
    </row>
    <row r="226" spans="1:8" x14ac:dyDescent="0.3">
      <c r="A226" t="s">
        <v>322</v>
      </c>
      <c r="B226">
        <v>0</v>
      </c>
      <c r="C226">
        <v>1</v>
      </c>
      <c r="F226">
        <f>B84-C226</f>
        <v>10</v>
      </c>
      <c r="G226">
        <f>C84-B226</f>
        <v>2</v>
      </c>
      <c r="H226" s="1" t="s">
        <v>79</v>
      </c>
    </row>
    <row r="227" spans="1:8" x14ac:dyDescent="0.3">
      <c r="A227" t="s">
        <v>323</v>
      </c>
      <c r="B227">
        <v>0</v>
      </c>
      <c r="C227">
        <v>1</v>
      </c>
      <c r="F227">
        <f>B13-C227</f>
        <v>5</v>
      </c>
      <c r="G227">
        <f>C13-B227</f>
        <v>7</v>
      </c>
      <c r="H227" s="1" t="s">
        <v>324</v>
      </c>
    </row>
    <row r="228" spans="1:8" x14ac:dyDescent="0.3">
      <c r="A228" t="s">
        <v>325</v>
      </c>
      <c r="B228">
        <v>0</v>
      </c>
      <c r="C228">
        <v>1</v>
      </c>
      <c r="F228">
        <f>B123-C228</f>
        <v>5</v>
      </c>
      <c r="G228">
        <f>C123-B228</f>
        <v>6</v>
      </c>
      <c r="H228" s="1" t="s">
        <v>121</v>
      </c>
    </row>
    <row r="229" spans="1:8" x14ac:dyDescent="0.3">
      <c r="A229" t="s">
        <v>326</v>
      </c>
      <c r="B229">
        <v>0</v>
      </c>
      <c r="C229">
        <v>1</v>
      </c>
      <c r="F229">
        <f>B76-C229</f>
        <v>5</v>
      </c>
      <c r="G229">
        <f>C76-B229</f>
        <v>7</v>
      </c>
      <c r="H229" s="1" t="s">
        <v>327</v>
      </c>
    </row>
    <row r="230" spans="1:8" x14ac:dyDescent="0.3">
      <c r="A230" t="s">
        <v>328</v>
      </c>
      <c r="B230">
        <v>0</v>
      </c>
      <c r="C230">
        <v>1</v>
      </c>
      <c r="F230">
        <f>B29-C230</f>
        <v>0</v>
      </c>
      <c r="G230">
        <f>C29-B230</f>
        <v>11</v>
      </c>
      <c r="H230" s="1" t="s">
        <v>217</v>
      </c>
    </row>
    <row r="231" spans="1:8" x14ac:dyDescent="0.3">
      <c r="A231" t="s">
        <v>329</v>
      </c>
      <c r="B231">
        <v>0</v>
      </c>
      <c r="C231">
        <v>1</v>
      </c>
      <c r="F231">
        <f>B65-C231</f>
        <v>10</v>
      </c>
      <c r="G231">
        <f>C65-B231</f>
        <v>2</v>
      </c>
      <c r="H231" s="1" t="s">
        <v>330</v>
      </c>
    </row>
  </sheetData>
  <mergeCells count="2">
    <mergeCell ref="J1:L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44800-611B-4B08-8F91-D73FFC5CDCD5}">
  <dimension ref="A1:D131"/>
  <sheetViews>
    <sheetView workbookViewId="0">
      <selection activeCell="E1" sqref="E1"/>
    </sheetView>
  </sheetViews>
  <sheetFormatPr defaultRowHeight="14.4" x14ac:dyDescent="0.3"/>
  <cols>
    <col min="1" max="1" width="20.44140625" bestFit="1" customWidth="1"/>
    <col min="4" max="4" width="10.33203125" style="1" bestFit="1" customWidth="1"/>
  </cols>
  <sheetData>
    <row r="1" spans="1:4" x14ac:dyDescent="0.3">
      <c r="A1" t="s">
        <v>1</v>
      </c>
      <c r="B1" t="s">
        <v>140</v>
      </c>
      <c r="C1" t="s">
        <v>141</v>
      </c>
      <c r="D1" s="1" t="s">
        <v>142</v>
      </c>
    </row>
    <row r="2" spans="1:4" x14ac:dyDescent="0.3">
      <c r="A2" t="s">
        <v>42</v>
      </c>
      <c r="B2">
        <v>403</v>
      </c>
      <c r="C2">
        <v>257</v>
      </c>
      <c r="D2" s="1">
        <f>B2/(B2+C2)</f>
        <v>0.6106060606060606</v>
      </c>
    </row>
    <row r="3" spans="1:4" x14ac:dyDescent="0.3">
      <c r="A3" t="s">
        <v>135</v>
      </c>
      <c r="B3">
        <v>238</v>
      </c>
      <c r="C3">
        <v>474</v>
      </c>
      <c r="D3" s="1">
        <f t="shared" ref="D3:D66" si="0">B3/(B3+C3)</f>
        <v>0.3342696629213483</v>
      </c>
    </row>
    <row r="4" spans="1:4" x14ac:dyDescent="0.3">
      <c r="A4" t="s">
        <v>12</v>
      </c>
      <c r="B4">
        <v>598</v>
      </c>
      <c r="C4">
        <v>302</v>
      </c>
      <c r="D4" s="1">
        <f t="shared" si="0"/>
        <v>0.66444444444444439</v>
      </c>
    </row>
    <row r="5" spans="1:4" x14ac:dyDescent="0.3">
      <c r="A5" t="s">
        <v>72</v>
      </c>
      <c r="B5">
        <v>483</v>
      </c>
      <c r="C5">
        <v>310</v>
      </c>
      <c r="D5" s="1">
        <f t="shared" si="0"/>
        <v>0.60907944514501888</v>
      </c>
    </row>
    <row r="6" spans="1:4" x14ac:dyDescent="0.3">
      <c r="A6" t="s">
        <v>92</v>
      </c>
      <c r="B6">
        <v>206</v>
      </c>
      <c r="C6">
        <v>377</v>
      </c>
      <c r="D6" s="1">
        <f t="shared" si="0"/>
        <v>0.35334476843910806</v>
      </c>
    </row>
    <row r="7" spans="1:4" x14ac:dyDescent="0.3">
      <c r="A7" t="s">
        <v>116</v>
      </c>
      <c r="B7">
        <v>369</v>
      </c>
      <c r="C7">
        <v>271</v>
      </c>
      <c r="D7" s="1">
        <f t="shared" si="0"/>
        <v>0.57656249999999998</v>
      </c>
    </row>
    <row r="8" spans="1:4" x14ac:dyDescent="0.3">
      <c r="A8" t="s">
        <v>54</v>
      </c>
      <c r="B8">
        <v>402</v>
      </c>
      <c r="C8">
        <v>298</v>
      </c>
      <c r="D8" s="1">
        <f t="shared" si="0"/>
        <v>0.57428571428571429</v>
      </c>
    </row>
    <row r="9" spans="1:4" x14ac:dyDescent="0.3">
      <c r="A9" t="s">
        <v>124</v>
      </c>
      <c r="B9">
        <v>303</v>
      </c>
      <c r="C9">
        <v>463</v>
      </c>
      <c r="D9" s="1">
        <f t="shared" si="0"/>
        <v>0.39556135770234985</v>
      </c>
    </row>
    <row r="10" spans="1:4" x14ac:dyDescent="0.3">
      <c r="A10" t="s">
        <v>76</v>
      </c>
      <c r="B10">
        <v>427</v>
      </c>
      <c r="C10">
        <v>290</v>
      </c>
      <c r="D10" s="1">
        <f t="shared" si="0"/>
        <v>0.59553695955369601</v>
      </c>
    </row>
    <row r="11" spans="1:4" x14ac:dyDescent="0.3">
      <c r="A11" t="s">
        <v>69</v>
      </c>
      <c r="B11">
        <v>368</v>
      </c>
      <c r="C11">
        <v>283</v>
      </c>
      <c r="D11" s="1">
        <f t="shared" si="0"/>
        <v>0.56528417818740395</v>
      </c>
    </row>
    <row r="12" spans="1:4" x14ac:dyDescent="0.3">
      <c r="A12" t="s">
        <v>105</v>
      </c>
      <c r="B12">
        <v>313</v>
      </c>
      <c r="C12">
        <v>369</v>
      </c>
      <c r="D12" s="1">
        <f t="shared" si="0"/>
        <v>0.45894428152492667</v>
      </c>
    </row>
    <row r="13" spans="1:4" x14ac:dyDescent="0.3">
      <c r="A13" t="s">
        <v>73</v>
      </c>
      <c r="B13">
        <v>443</v>
      </c>
      <c r="C13">
        <v>256</v>
      </c>
      <c r="D13" s="1">
        <f t="shared" si="0"/>
        <v>0.63376251788268956</v>
      </c>
    </row>
    <row r="14" spans="1:4" x14ac:dyDescent="0.3">
      <c r="A14" t="s">
        <v>40</v>
      </c>
      <c r="B14">
        <v>350</v>
      </c>
      <c r="C14">
        <v>228</v>
      </c>
      <c r="D14" s="1">
        <f t="shared" si="0"/>
        <v>0.60553633217993075</v>
      </c>
    </row>
    <row r="15" spans="1:4" x14ac:dyDescent="0.3">
      <c r="A15" t="s">
        <v>123</v>
      </c>
      <c r="B15">
        <v>296</v>
      </c>
      <c r="C15">
        <v>266</v>
      </c>
      <c r="D15" s="1">
        <f t="shared" si="0"/>
        <v>0.5266903914590747</v>
      </c>
    </row>
    <row r="16" spans="1:4" x14ac:dyDescent="0.3">
      <c r="A16" t="s">
        <v>101</v>
      </c>
      <c r="B16">
        <v>257</v>
      </c>
      <c r="C16">
        <v>368</v>
      </c>
      <c r="D16" s="1">
        <f t="shared" si="0"/>
        <v>0.41120000000000001</v>
      </c>
    </row>
    <row r="17" spans="1:4" x14ac:dyDescent="0.3">
      <c r="A17" t="s">
        <v>60</v>
      </c>
      <c r="B17">
        <v>430</v>
      </c>
      <c r="C17">
        <v>322</v>
      </c>
      <c r="D17" s="1">
        <f t="shared" si="0"/>
        <v>0.57180851063829785</v>
      </c>
    </row>
    <row r="18" spans="1:4" x14ac:dyDescent="0.3">
      <c r="A18" t="s">
        <v>87</v>
      </c>
      <c r="B18">
        <v>351</v>
      </c>
      <c r="C18">
        <v>359</v>
      </c>
      <c r="D18" s="1">
        <f t="shared" si="0"/>
        <v>0.4943661971830986</v>
      </c>
    </row>
    <row r="19" spans="1:4" x14ac:dyDescent="0.3">
      <c r="A19" t="s">
        <v>102</v>
      </c>
      <c r="B19">
        <v>285</v>
      </c>
      <c r="C19">
        <v>267</v>
      </c>
      <c r="D19" s="1">
        <f t="shared" si="0"/>
        <v>0.51630434782608692</v>
      </c>
    </row>
    <row r="20" spans="1:4" x14ac:dyDescent="0.3">
      <c r="A20" t="s">
        <v>50</v>
      </c>
      <c r="B20">
        <v>415</v>
      </c>
      <c r="C20">
        <v>319</v>
      </c>
      <c r="D20" s="1">
        <f t="shared" si="0"/>
        <v>0.56539509536784738</v>
      </c>
    </row>
    <row r="21" spans="1:4" x14ac:dyDescent="0.3">
      <c r="A21" t="s">
        <v>118</v>
      </c>
      <c r="B21">
        <v>420</v>
      </c>
      <c r="C21">
        <v>335</v>
      </c>
      <c r="D21" s="1">
        <f t="shared" si="0"/>
        <v>0.55629139072847678</v>
      </c>
    </row>
    <row r="22" spans="1:4" x14ac:dyDescent="0.3">
      <c r="A22" t="s">
        <v>132</v>
      </c>
      <c r="B22">
        <v>326</v>
      </c>
      <c r="C22">
        <v>408</v>
      </c>
      <c r="D22" s="1">
        <f t="shared" si="0"/>
        <v>0.44414168937329701</v>
      </c>
    </row>
    <row r="23" spans="1:4" x14ac:dyDescent="0.3">
      <c r="A23" t="s">
        <v>48</v>
      </c>
      <c r="B23">
        <v>516</v>
      </c>
      <c r="C23">
        <v>236</v>
      </c>
      <c r="D23" s="1">
        <f t="shared" si="0"/>
        <v>0.68617021276595747</v>
      </c>
    </row>
    <row r="24" spans="1:4" x14ac:dyDescent="0.3">
      <c r="A24" t="s">
        <v>17</v>
      </c>
      <c r="B24">
        <v>342</v>
      </c>
      <c r="C24">
        <v>193</v>
      </c>
      <c r="D24" s="1">
        <f t="shared" si="0"/>
        <v>0.63925233644859814</v>
      </c>
    </row>
    <row r="25" spans="1:4" x14ac:dyDescent="0.3">
      <c r="A25" t="s">
        <v>55</v>
      </c>
      <c r="B25">
        <v>532</v>
      </c>
      <c r="C25">
        <v>281</v>
      </c>
      <c r="D25" s="1">
        <f t="shared" si="0"/>
        <v>0.65436654366543667</v>
      </c>
    </row>
    <row r="26" spans="1:4" x14ac:dyDescent="0.3">
      <c r="A26" t="s">
        <v>134</v>
      </c>
      <c r="B26">
        <v>225</v>
      </c>
      <c r="C26">
        <v>320</v>
      </c>
      <c r="D26" s="1">
        <f t="shared" si="0"/>
        <v>0.41284403669724773</v>
      </c>
    </row>
    <row r="27" spans="1:4" x14ac:dyDescent="0.3">
      <c r="A27" t="s">
        <v>130</v>
      </c>
      <c r="B27">
        <v>284</v>
      </c>
      <c r="C27">
        <v>339</v>
      </c>
      <c r="D27" s="1">
        <f t="shared" si="0"/>
        <v>0.45585874799357945</v>
      </c>
    </row>
    <row r="28" spans="1:4" x14ac:dyDescent="0.3">
      <c r="A28" t="s">
        <v>100</v>
      </c>
      <c r="B28">
        <v>187</v>
      </c>
      <c r="C28">
        <v>462</v>
      </c>
      <c r="D28" s="1">
        <f t="shared" si="0"/>
        <v>0.28813559322033899</v>
      </c>
    </row>
    <row r="29" spans="1:4" x14ac:dyDescent="0.3">
      <c r="A29" t="s">
        <v>53</v>
      </c>
      <c r="B29">
        <v>274</v>
      </c>
      <c r="C29">
        <v>477</v>
      </c>
      <c r="D29" s="1">
        <f t="shared" si="0"/>
        <v>0.36484687083888151</v>
      </c>
    </row>
    <row r="30" spans="1:4" x14ac:dyDescent="0.3">
      <c r="A30" t="s">
        <v>58</v>
      </c>
      <c r="B30">
        <v>356</v>
      </c>
      <c r="C30">
        <v>315</v>
      </c>
      <c r="D30" s="1">
        <f t="shared" si="0"/>
        <v>0.53055141579731746</v>
      </c>
    </row>
    <row r="31" spans="1:4" x14ac:dyDescent="0.3">
      <c r="A31" t="s">
        <v>83</v>
      </c>
      <c r="B31">
        <v>392</v>
      </c>
      <c r="C31">
        <v>390</v>
      </c>
      <c r="D31" s="1">
        <f t="shared" si="0"/>
        <v>0.50127877237851659</v>
      </c>
    </row>
    <row r="32" spans="1:4" x14ac:dyDescent="0.3">
      <c r="A32" t="s">
        <v>64</v>
      </c>
      <c r="B32">
        <v>399</v>
      </c>
      <c r="C32">
        <v>348</v>
      </c>
      <c r="D32" s="1">
        <f t="shared" si="0"/>
        <v>0.53413654618473894</v>
      </c>
    </row>
    <row r="33" spans="1:4" x14ac:dyDescent="0.3">
      <c r="A33" t="s">
        <v>98</v>
      </c>
      <c r="B33">
        <v>305</v>
      </c>
      <c r="C33">
        <v>309</v>
      </c>
      <c r="D33" s="1">
        <f t="shared" si="0"/>
        <v>0.49674267100977199</v>
      </c>
    </row>
    <row r="34" spans="1:4" x14ac:dyDescent="0.3">
      <c r="A34" t="s">
        <v>128</v>
      </c>
      <c r="B34">
        <v>244</v>
      </c>
      <c r="C34">
        <v>476</v>
      </c>
      <c r="D34" s="1">
        <f t="shared" si="0"/>
        <v>0.33888888888888891</v>
      </c>
    </row>
    <row r="35" spans="1:4" x14ac:dyDescent="0.3">
      <c r="A35" t="s">
        <v>22</v>
      </c>
      <c r="B35">
        <v>331</v>
      </c>
      <c r="C35">
        <v>318</v>
      </c>
      <c r="D35" s="1">
        <f t="shared" si="0"/>
        <v>0.51001540832049308</v>
      </c>
    </row>
    <row r="36" spans="1:4" x14ac:dyDescent="0.3">
      <c r="A36" t="s">
        <v>37</v>
      </c>
      <c r="B36">
        <v>434</v>
      </c>
      <c r="C36">
        <v>267</v>
      </c>
      <c r="D36" s="1">
        <f t="shared" si="0"/>
        <v>0.61911554921540657</v>
      </c>
    </row>
    <row r="37" spans="1:4" x14ac:dyDescent="0.3">
      <c r="A37" t="s">
        <v>11</v>
      </c>
      <c r="B37">
        <v>579</v>
      </c>
      <c r="C37">
        <v>153</v>
      </c>
      <c r="D37" s="1">
        <f t="shared" si="0"/>
        <v>0.79098360655737709</v>
      </c>
    </row>
    <row r="38" spans="1:4" x14ac:dyDescent="0.3">
      <c r="A38" t="s">
        <v>95</v>
      </c>
      <c r="B38">
        <v>243</v>
      </c>
      <c r="C38">
        <v>377</v>
      </c>
      <c r="D38" s="1">
        <f t="shared" si="0"/>
        <v>0.39193548387096772</v>
      </c>
    </row>
    <row r="39" spans="1:4" x14ac:dyDescent="0.3">
      <c r="A39" t="s">
        <v>110</v>
      </c>
      <c r="B39">
        <v>366</v>
      </c>
      <c r="C39">
        <v>352</v>
      </c>
      <c r="D39" s="1">
        <f t="shared" si="0"/>
        <v>0.50974930362116988</v>
      </c>
    </row>
    <row r="40" spans="1:4" x14ac:dyDescent="0.3">
      <c r="A40" t="s">
        <v>91</v>
      </c>
      <c r="B40">
        <v>288</v>
      </c>
      <c r="C40">
        <v>402</v>
      </c>
      <c r="D40" s="1">
        <f t="shared" si="0"/>
        <v>0.41739130434782606</v>
      </c>
    </row>
    <row r="41" spans="1:4" x14ac:dyDescent="0.3">
      <c r="A41" t="s">
        <v>131</v>
      </c>
      <c r="B41">
        <v>374</v>
      </c>
      <c r="C41">
        <v>408</v>
      </c>
      <c r="D41" s="1">
        <f t="shared" si="0"/>
        <v>0.47826086956521741</v>
      </c>
    </row>
    <row r="42" spans="1:4" x14ac:dyDescent="0.3">
      <c r="A42" t="s">
        <v>67</v>
      </c>
      <c r="B42">
        <v>502</v>
      </c>
      <c r="C42">
        <v>286</v>
      </c>
      <c r="D42" s="1">
        <f t="shared" si="0"/>
        <v>0.63705583756345174</v>
      </c>
    </row>
    <row r="43" spans="1:4" x14ac:dyDescent="0.3">
      <c r="A43" t="s">
        <v>41</v>
      </c>
      <c r="B43">
        <v>242</v>
      </c>
      <c r="C43">
        <v>263</v>
      </c>
      <c r="D43" s="1">
        <f t="shared" si="0"/>
        <v>0.47920792079207919</v>
      </c>
    </row>
    <row r="44" spans="1:4" x14ac:dyDescent="0.3">
      <c r="A44" t="s">
        <v>99</v>
      </c>
      <c r="B44">
        <v>207</v>
      </c>
      <c r="C44">
        <v>399</v>
      </c>
      <c r="D44" s="1">
        <f t="shared" si="0"/>
        <v>0.34158415841584161</v>
      </c>
    </row>
    <row r="45" spans="1:4" x14ac:dyDescent="0.3">
      <c r="A45" t="s">
        <v>56</v>
      </c>
      <c r="B45">
        <v>328</v>
      </c>
      <c r="C45">
        <v>269</v>
      </c>
      <c r="D45" s="1">
        <f t="shared" si="0"/>
        <v>0.54941373534338356</v>
      </c>
    </row>
    <row r="46" spans="1:4" x14ac:dyDescent="0.3">
      <c r="A46" t="s">
        <v>97</v>
      </c>
      <c r="B46">
        <v>407</v>
      </c>
      <c r="C46">
        <v>267</v>
      </c>
      <c r="D46" s="1">
        <f t="shared" si="0"/>
        <v>0.60385756676557867</v>
      </c>
    </row>
    <row r="47" spans="1:4" x14ac:dyDescent="0.3">
      <c r="A47" t="s">
        <v>77</v>
      </c>
      <c r="B47">
        <v>249</v>
      </c>
      <c r="C47">
        <v>506</v>
      </c>
      <c r="D47" s="1">
        <f t="shared" si="0"/>
        <v>0.32980132450331123</v>
      </c>
    </row>
    <row r="48" spans="1:4" x14ac:dyDescent="0.3">
      <c r="A48" t="s">
        <v>24</v>
      </c>
      <c r="B48">
        <v>358</v>
      </c>
      <c r="C48">
        <v>273</v>
      </c>
      <c r="D48" s="1">
        <f t="shared" si="0"/>
        <v>0.56735340729001582</v>
      </c>
    </row>
    <row r="49" spans="1:4" x14ac:dyDescent="0.3">
      <c r="A49" t="s">
        <v>90</v>
      </c>
      <c r="B49">
        <v>462</v>
      </c>
      <c r="C49">
        <v>508</v>
      </c>
      <c r="D49" s="1">
        <f t="shared" si="0"/>
        <v>0.47628865979381441</v>
      </c>
    </row>
    <row r="50" spans="1:4" x14ac:dyDescent="0.3">
      <c r="A50" t="s">
        <v>57</v>
      </c>
      <c r="B50">
        <v>420</v>
      </c>
      <c r="C50">
        <v>282</v>
      </c>
      <c r="D50" s="1">
        <f t="shared" si="0"/>
        <v>0.59829059829059827</v>
      </c>
    </row>
    <row r="51" spans="1:4" x14ac:dyDescent="0.3">
      <c r="A51" t="s">
        <v>82</v>
      </c>
      <c r="B51">
        <v>437</v>
      </c>
      <c r="C51">
        <v>280</v>
      </c>
      <c r="D51" s="1">
        <f t="shared" si="0"/>
        <v>0.60948396094839608</v>
      </c>
    </row>
    <row r="52" spans="1:4" x14ac:dyDescent="0.3">
      <c r="A52" t="s">
        <v>81</v>
      </c>
      <c r="B52">
        <v>435</v>
      </c>
      <c r="C52">
        <v>259</v>
      </c>
      <c r="D52" s="1">
        <f t="shared" si="0"/>
        <v>0.62680115273775217</v>
      </c>
    </row>
    <row r="53" spans="1:4" x14ac:dyDescent="0.3">
      <c r="A53" t="s">
        <v>115</v>
      </c>
      <c r="B53">
        <v>251</v>
      </c>
      <c r="C53">
        <v>402</v>
      </c>
      <c r="D53" s="1">
        <f t="shared" si="0"/>
        <v>0.38437978560490044</v>
      </c>
    </row>
    <row r="54" spans="1:4" x14ac:dyDescent="0.3">
      <c r="A54" t="s">
        <v>20</v>
      </c>
      <c r="B54">
        <v>345</v>
      </c>
      <c r="C54">
        <v>346</v>
      </c>
      <c r="D54" s="1">
        <f t="shared" si="0"/>
        <v>0.4992764109985528</v>
      </c>
    </row>
    <row r="55" spans="1:4" x14ac:dyDescent="0.3">
      <c r="A55" t="s">
        <v>120</v>
      </c>
      <c r="B55">
        <v>336</v>
      </c>
      <c r="C55">
        <v>408</v>
      </c>
      <c r="D55" s="1">
        <f t="shared" si="0"/>
        <v>0.45161290322580644</v>
      </c>
    </row>
    <row r="56" spans="1:4" x14ac:dyDescent="0.3">
      <c r="A56" t="s">
        <v>39</v>
      </c>
      <c r="B56">
        <v>411</v>
      </c>
      <c r="C56">
        <v>355</v>
      </c>
      <c r="D56" s="1">
        <f t="shared" si="0"/>
        <v>0.53655352480417751</v>
      </c>
    </row>
    <row r="57" spans="1:4" x14ac:dyDescent="0.3">
      <c r="A57" t="s">
        <v>33</v>
      </c>
      <c r="B57">
        <v>429</v>
      </c>
      <c r="C57">
        <v>309</v>
      </c>
      <c r="D57" s="1">
        <f t="shared" si="0"/>
        <v>0.58130081300813008</v>
      </c>
    </row>
    <row r="58" spans="1:4" x14ac:dyDescent="0.3">
      <c r="A58" t="s">
        <v>51</v>
      </c>
      <c r="B58">
        <v>381</v>
      </c>
      <c r="C58">
        <v>399</v>
      </c>
      <c r="D58" s="1">
        <f t="shared" si="0"/>
        <v>0.48846153846153845</v>
      </c>
    </row>
    <row r="59" spans="1:4" x14ac:dyDescent="0.3">
      <c r="A59" t="s">
        <v>139</v>
      </c>
      <c r="B59">
        <v>196</v>
      </c>
      <c r="C59">
        <v>517</v>
      </c>
      <c r="D59" s="1">
        <f t="shared" si="0"/>
        <v>0.27489481065918653</v>
      </c>
    </row>
    <row r="60" spans="1:4" x14ac:dyDescent="0.3">
      <c r="A60" t="s">
        <v>68</v>
      </c>
      <c r="B60">
        <v>361</v>
      </c>
      <c r="C60">
        <v>351</v>
      </c>
      <c r="D60" s="1">
        <f t="shared" si="0"/>
        <v>0.5070224719101124</v>
      </c>
    </row>
    <row r="61" spans="1:4" x14ac:dyDescent="0.3">
      <c r="A61" t="s">
        <v>96</v>
      </c>
      <c r="B61">
        <v>409</v>
      </c>
      <c r="C61">
        <v>341</v>
      </c>
      <c r="D61" s="1">
        <f t="shared" si="0"/>
        <v>0.54533333333333334</v>
      </c>
    </row>
    <row r="62" spans="1:4" x14ac:dyDescent="0.3">
      <c r="A62" t="s">
        <v>109</v>
      </c>
      <c r="B62">
        <v>376</v>
      </c>
      <c r="C62">
        <v>300</v>
      </c>
      <c r="D62" s="1">
        <f t="shared" si="0"/>
        <v>0.55621301775147924</v>
      </c>
    </row>
    <row r="63" spans="1:4" x14ac:dyDescent="0.3">
      <c r="A63" t="s">
        <v>9</v>
      </c>
      <c r="B63">
        <v>501</v>
      </c>
      <c r="C63">
        <v>243</v>
      </c>
      <c r="D63" s="1">
        <f t="shared" si="0"/>
        <v>0.67338709677419351</v>
      </c>
    </row>
    <row r="64" spans="1:4" x14ac:dyDescent="0.3">
      <c r="A64" t="s">
        <v>85</v>
      </c>
      <c r="B64">
        <v>414</v>
      </c>
      <c r="C64">
        <v>329</v>
      </c>
      <c r="D64" s="1">
        <f t="shared" si="0"/>
        <v>0.55720053835800809</v>
      </c>
    </row>
    <row r="65" spans="1:4" x14ac:dyDescent="0.3">
      <c r="A65" t="s">
        <v>78</v>
      </c>
      <c r="B65">
        <v>388</v>
      </c>
      <c r="C65">
        <v>334</v>
      </c>
      <c r="D65" s="1">
        <f t="shared" si="0"/>
        <v>0.53739612188365649</v>
      </c>
    </row>
    <row r="66" spans="1:4" x14ac:dyDescent="0.3">
      <c r="A66" t="s">
        <v>35</v>
      </c>
      <c r="B66">
        <v>331</v>
      </c>
      <c r="C66">
        <v>225</v>
      </c>
      <c r="D66" s="1">
        <f t="shared" si="0"/>
        <v>0.59532374100719421</v>
      </c>
    </row>
    <row r="67" spans="1:4" x14ac:dyDescent="0.3">
      <c r="A67" t="s">
        <v>34</v>
      </c>
      <c r="B67">
        <v>438</v>
      </c>
      <c r="C67">
        <v>321</v>
      </c>
      <c r="D67" s="1">
        <f t="shared" ref="D67:D130" si="1">B67/(B67+C67)</f>
        <v>0.57707509881422925</v>
      </c>
    </row>
    <row r="68" spans="1:4" x14ac:dyDescent="0.3">
      <c r="A68" t="s">
        <v>27</v>
      </c>
      <c r="B68">
        <v>378</v>
      </c>
      <c r="C68">
        <v>337</v>
      </c>
      <c r="D68" s="1">
        <f t="shared" si="1"/>
        <v>0.52867132867132871</v>
      </c>
    </row>
    <row r="69" spans="1:4" x14ac:dyDescent="0.3">
      <c r="A69" t="s">
        <v>70</v>
      </c>
      <c r="B69">
        <v>378</v>
      </c>
      <c r="C69">
        <v>440</v>
      </c>
      <c r="D69" s="1">
        <f t="shared" si="1"/>
        <v>0.46210268948655259</v>
      </c>
    </row>
    <row r="70" spans="1:4" x14ac:dyDescent="0.3">
      <c r="A70" t="s">
        <v>104</v>
      </c>
      <c r="B70">
        <v>241</v>
      </c>
      <c r="C70">
        <v>339</v>
      </c>
      <c r="D70" s="1">
        <f t="shared" si="1"/>
        <v>0.41551724137931034</v>
      </c>
    </row>
    <row r="71" spans="1:4" x14ac:dyDescent="0.3">
      <c r="A71" t="s">
        <v>117</v>
      </c>
      <c r="B71">
        <v>335</v>
      </c>
      <c r="C71">
        <v>272</v>
      </c>
      <c r="D71" s="1">
        <f t="shared" si="1"/>
        <v>0.55189456342668863</v>
      </c>
    </row>
    <row r="72" spans="1:4" x14ac:dyDescent="0.3">
      <c r="A72" t="s">
        <v>138</v>
      </c>
      <c r="B72">
        <v>464</v>
      </c>
      <c r="C72">
        <v>345</v>
      </c>
      <c r="D72" s="1">
        <f t="shared" si="1"/>
        <v>0.57354758961681085</v>
      </c>
    </row>
    <row r="73" spans="1:4" x14ac:dyDescent="0.3">
      <c r="A73" t="s">
        <v>137</v>
      </c>
      <c r="B73">
        <v>146</v>
      </c>
      <c r="C73">
        <v>341</v>
      </c>
      <c r="D73" s="1">
        <f t="shared" si="1"/>
        <v>0.29979466119096509</v>
      </c>
    </row>
    <row r="74" spans="1:4" x14ac:dyDescent="0.3">
      <c r="A74" t="s">
        <v>107</v>
      </c>
      <c r="B74">
        <v>271</v>
      </c>
      <c r="C74">
        <v>485</v>
      </c>
      <c r="D74" s="1">
        <f t="shared" si="1"/>
        <v>0.35846560846560849</v>
      </c>
    </row>
    <row r="75" spans="1:4" x14ac:dyDescent="0.3">
      <c r="A75" t="s">
        <v>46</v>
      </c>
      <c r="B75">
        <v>458</v>
      </c>
      <c r="C75">
        <v>417</v>
      </c>
      <c r="D75" s="1">
        <f t="shared" si="1"/>
        <v>0.52342857142857147</v>
      </c>
    </row>
    <row r="76" spans="1:4" x14ac:dyDescent="0.3">
      <c r="A76" t="s">
        <v>44</v>
      </c>
      <c r="B76">
        <v>397</v>
      </c>
      <c r="C76">
        <v>236</v>
      </c>
      <c r="D76" s="1">
        <f t="shared" si="1"/>
        <v>0.627172195892575</v>
      </c>
    </row>
    <row r="77" spans="1:4" x14ac:dyDescent="0.3">
      <c r="A77" t="s">
        <v>89</v>
      </c>
      <c r="B77">
        <v>357</v>
      </c>
      <c r="C77">
        <v>357</v>
      </c>
      <c r="D77" s="1">
        <f t="shared" si="1"/>
        <v>0.5</v>
      </c>
    </row>
    <row r="78" spans="1:4" x14ac:dyDescent="0.3">
      <c r="A78" t="s">
        <v>127</v>
      </c>
      <c r="B78">
        <v>451</v>
      </c>
      <c r="C78">
        <v>472</v>
      </c>
      <c r="D78" s="1">
        <f t="shared" si="1"/>
        <v>0.48862405200433368</v>
      </c>
    </row>
    <row r="79" spans="1:4" x14ac:dyDescent="0.3">
      <c r="A79" t="s">
        <v>136</v>
      </c>
      <c r="B79">
        <v>199</v>
      </c>
      <c r="C79">
        <v>348</v>
      </c>
      <c r="D79" s="1">
        <f t="shared" si="1"/>
        <v>0.36380255941499084</v>
      </c>
    </row>
    <row r="80" spans="1:4" x14ac:dyDescent="0.3">
      <c r="A80" t="s">
        <v>31</v>
      </c>
      <c r="B80">
        <v>458</v>
      </c>
      <c r="C80">
        <v>256</v>
      </c>
      <c r="D80" s="1">
        <f t="shared" si="1"/>
        <v>0.64145658263305327</v>
      </c>
    </row>
    <row r="81" spans="1:4" x14ac:dyDescent="0.3">
      <c r="A81" t="s">
        <v>59</v>
      </c>
      <c r="B81">
        <v>271</v>
      </c>
      <c r="C81">
        <v>364</v>
      </c>
      <c r="D81" s="1">
        <f t="shared" si="1"/>
        <v>0.42677165354330709</v>
      </c>
    </row>
    <row r="82" spans="1:4" x14ac:dyDescent="0.3">
      <c r="A82" t="s">
        <v>13</v>
      </c>
      <c r="B82">
        <v>594</v>
      </c>
      <c r="C82">
        <v>296</v>
      </c>
      <c r="D82" s="1">
        <f t="shared" si="1"/>
        <v>0.66741573033707868</v>
      </c>
    </row>
    <row r="83" spans="1:4" x14ac:dyDescent="0.3">
      <c r="A83" t="s">
        <v>79</v>
      </c>
      <c r="B83">
        <v>508</v>
      </c>
      <c r="C83">
        <v>335</v>
      </c>
      <c r="D83" s="1">
        <f t="shared" si="1"/>
        <v>0.60260972716488725</v>
      </c>
    </row>
    <row r="84" spans="1:4" x14ac:dyDescent="0.3">
      <c r="A84" t="s">
        <v>75</v>
      </c>
      <c r="B84">
        <v>435</v>
      </c>
      <c r="C84">
        <v>253</v>
      </c>
      <c r="D84" s="1">
        <f t="shared" si="1"/>
        <v>0.63226744186046513</v>
      </c>
    </row>
    <row r="85" spans="1:4" x14ac:dyDescent="0.3">
      <c r="A85" t="s">
        <v>126</v>
      </c>
      <c r="B85">
        <v>359</v>
      </c>
      <c r="C85">
        <v>361</v>
      </c>
      <c r="D85" s="1">
        <f t="shared" si="1"/>
        <v>0.49861111111111112</v>
      </c>
    </row>
    <row r="86" spans="1:4" x14ac:dyDescent="0.3">
      <c r="A86" t="s">
        <v>21</v>
      </c>
      <c r="B86">
        <v>440</v>
      </c>
      <c r="C86">
        <v>378</v>
      </c>
      <c r="D86" s="1">
        <f t="shared" si="1"/>
        <v>0.53789731051344747</v>
      </c>
    </row>
    <row r="87" spans="1:4" x14ac:dyDescent="0.3">
      <c r="A87" t="s">
        <v>23</v>
      </c>
      <c r="B87">
        <v>406</v>
      </c>
      <c r="C87">
        <v>335</v>
      </c>
      <c r="D87" s="1">
        <f t="shared" si="1"/>
        <v>0.54790823211875839</v>
      </c>
    </row>
    <row r="88" spans="1:4" x14ac:dyDescent="0.3">
      <c r="A88" t="s">
        <v>14</v>
      </c>
      <c r="B88">
        <v>325</v>
      </c>
      <c r="C88">
        <v>225</v>
      </c>
      <c r="D88" s="1">
        <f t="shared" si="1"/>
        <v>0.59090909090909094</v>
      </c>
    </row>
    <row r="89" spans="1:4" x14ac:dyDescent="0.3">
      <c r="A89" t="s">
        <v>36</v>
      </c>
      <c r="B89">
        <v>580</v>
      </c>
      <c r="C89">
        <v>331</v>
      </c>
      <c r="D89" s="1">
        <f t="shared" si="1"/>
        <v>0.63666300768386386</v>
      </c>
    </row>
    <row r="90" spans="1:4" x14ac:dyDescent="0.3">
      <c r="A90" t="s">
        <v>61</v>
      </c>
      <c r="B90">
        <v>378</v>
      </c>
      <c r="C90">
        <v>291</v>
      </c>
      <c r="D90" s="1">
        <f t="shared" si="1"/>
        <v>0.56502242152466364</v>
      </c>
    </row>
    <row r="91" spans="1:4" x14ac:dyDescent="0.3">
      <c r="A91" t="s">
        <v>112</v>
      </c>
      <c r="B91">
        <v>258</v>
      </c>
      <c r="C91">
        <v>434</v>
      </c>
      <c r="D91" s="1">
        <f t="shared" si="1"/>
        <v>0.37283236994219654</v>
      </c>
    </row>
    <row r="92" spans="1:4" x14ac:dyDescent="0.3">
      <c r="A92" t="s">
        <v>119</v>
      </c>
      <c r="B92">
        <v>256</v>
      </c>
      <c r="C92">
        <v>333</v>
      </c>
      <c r="D92" s="1">
        <f t="shared" si="1"/>
        <v>0.43463497453310695</v>
      </c>
    </row>
    <row r="93" spans="1:4" x14ac:dyDescent="0.3">
      <c r="A93" t="s">
        <v>80</v>
      </c>
      <c r="B93">
        <v>383</v>
      </c>
      <c r="C93">
        <v>277</v>
      </c>
      <c r="D93" s="1">
        <f t="shared" si="1"/>
        <v>0.58030303030303032</v>
      </c>
    </row>
    <row r="94" spans="1:4" x14ac:dyDescent="0.3">
      <c r="A94" t="s">
        <v>84</v>
      </c>
      <c r="B94">
        <v>240</v>
      </c>
      <c r="C94">
        <v>318</v>
      </c>
      <c r="D94" s="1">
        <f t="shared" si="1"/>
        <v>0.43010752688172044</v>
      </c>
    </row>
    <row r="95" spans="1:4" x14ac:dyDescent="0.3">
      <c r="A95" t="s">
        <v>38</v>
      </c>
      <c r="B95">
        <v>299</v>
      </c>
      <c r="C95">
        <v>317</v>
      </c>
      <c r="D95" s="1">
        <f t="shared" si="1"/>
        <v>0.48538961038961037</v>
      </c>
    </row>
    <row r="96" spans="1:4" x14ac:dyDescent="0.3">
      <c r="A96" t="s">
        <v>45</v>
      </c>
      <c r="B96">
        <v>294</v>
      </c>
      <c r="C96">
        <v>312</v>
      </c>
      <c r="D96" s="1">
        <f t="shared" si="1"/>
        <v>0.48514851485148514</v>
      </c>
    </row>
    <row r="97" spans="1:4" x14ac:dyDescent="0.3">
      <c r="A97" t="s">
        <v>133</v>
      </c>
      <c r="B97">
        <v>278</v>
      </c>
      <c r="C97">
        <v>416</v>
      </c>
      <c r="D97" s="1">
        <f t="shared" si="1"/>
        <v>0.40057636887608067</v>
      </c>
    </row>
    <row r="98" spans="1:4" x14ac:dyDescent="0.3">
      <c r="A98" t="s">
        <v>28</v>
      </c>
      <c r="B98">
        <v>344</v>
      </c>
      <c r="C98">
        <v>381</v>
      </c>
      <c r="D98" s="1">
        <f t="shared" si="1"/>
        <v>0.47448275862068967</v>
      </c>
    </row>
    <row r="99" spans="1:4" x14ac:dyDescent="0.3">
      <c r="A99" t="s">
        <v>65</v>
      </c>
      <c r="B99">
        <v>461</v>
      </c>
      <c r="C99">
        <v>341</v>
      </c>
      <c r="D99" s="1">
        <f t="shared" si="1"/>
        <v>0.57481296758104738</v>
      </c>
    </row>
    <row r="100" spans="1:4" x14ac:dyDescent="0.3">
      <c r="A100" t="s">
        <v>74</v>
      </c>
      <c r="B100">
        <v>212</v>
      </c>
      <c r="C100">
        <v>335</v>
      </c>
      <c r="D100" s="1">
        <f t="shared" si="1"/>
        <v>0.38756855575868371</v>
      </c>
    </row>
    <row r="101" spans="1:4" x14ac:dyDescent="0.3">
      <c r="A101" t="s">
        <v>111</v>
      </c>
      <c r="B101">
        <v>245</v>
      </c>
      <c r="C101">
        <v>389</v>
      </c>
      <c r="D101" s="1">
        <f t="shared" si="1"/>
        <v>0.3864353312302839</v>
      </c>
    </row>
    <row r="102" spans="1:4" x14ac:dyDescent="0.3">
      <c r="A102" t="s">
        <v>52</v>
      </c>
      <c r="B102">
        <v>299</v>
      </c>
      <c r="C102">
        <v>316</v>
      </c>
      <c r="D102" s="1">
        <f t="shared" si="1"/>
        <v>0.48617886178861791</v>
      </c>
    </row>
    <row r="103" spans="1:4" x14ac:dyDescent="0.3">
      <c r="A103" t="s">
        <v>129</v>
      </c>
      <c r="B103">
        <v>196</v>
      </c>
      <c r="C103">
        <v>450</v>
      </c>
      <c r="D103" s="1">
        <f t="shared" si="1"/>
        <v>0.30340557275541796</v>
      </c>
    </row>
    <row r="104" spans="1:4" x14ac:dyDescent="0.3">
      <c r="A104" t="s">
        <v>10</v>
      </c>
      <c r="B104">
        <v>511</v>
      </c>
      <c r="C104">
        <v>378</v>
      </c>
      <c r="D104" s="1">
        <f t="shared" si="1"/>
        <v>0.57480314960629919</v>
      </c>
    </row>
    <row r="105" spans="1:4" x14ac:dyDescent="0.3">
      <c r="A105" t="s">
        <v>30</v>
      </c>
      <c r="B105">
        <v>423</v>
      </c>
      <c r="C105">
        <v>373</v>
      </c>
      <c r="D105" s="1">
        <f t="shared" si="1"/>
        <v>0.53140703517587939</v>
      </c>
    </row>
    <row r="106" spans="1:4" x14ac:dyDescent="0.3">
      <c r="A106" t="s">
        <v>88</v>
      </c>
      <c r="B106">
        <v>352</v>
      </c>
      <c r="C106">
        <v>191</v>
      </c>
      <c r="D106" s="1">
        <f t="shared" si="1"/>
        <v>0.64825046040515655</v>
      </c>
    </row>
    <row r="107" spans="1:4" x14ac:dyDescent="0.3">
      <c r="A107" t="s">
        <v>15</v>
      </c>
      <c r="B107">
        <v>344</v>
      </c>
      <c r="C107">
        <v>419</v>
      </c>
      <c r="D107" s="1">
        <f t="shared" si="1"/>
        <v>0.45085190039318479</v>
      </c>
    </row>
    <row r="108" spans="1:4" x14ac:dyDescent="0.3">
      <c r="A108" t="s">
        <v>114</v>
      </c>
      <c r="B108">
        <v>326</v>
      </c>
      <c r="C108">
        <v>328</v>
      </c>
      <c r="D108" s="1">
        <f t="shared" si="1"/>
        <v>0.49847094801223241</v>
      </c>
    </row>
    <row r="109" spans="1:4" x14ac:dyDescent="0.3">
      <c r="A109" t="s">
        <v>29</v>
      </c>
      <c r="B109">
        <v>515</v>
      </c>
      <c r="C109">
        <v>345</v>
      </c>
      <c r="D109" s="1">
        <f t="shared" si="1"/>
        <v>0.59883720930232553</v>
      </c>
    </row>
    <row r="110" spans="1:4" x14ac:dyDescent="0.3">
      <c r="A110" t="s">
        <v>122</v>
      </c>
      <c r="B110">
        <v>277</v>
      </c>
      <c r="C110">
        <v>396</v>
      </c>
      <c r="D110" s="1">
        <f t="shared" si="1"/>
        <v>0.41158989598811291</v>
      </c>
    </row>
    <row r="111" spans="1:4" x14ac:dyDescent="0.3">
      <c r="A111" t="s">
        <v>47</v>
      </c>
      <c r="B111">
        <v>394</v>
      </c>
      <c r="C111">
        <v>392</v>
      </c>
      <c r="D111" s="1">
        <f t="shared" si="1"/>
        <v>0.50127226463104324</v>
      </c>
    </row>
    <row r="112" spans="1:4" x14ac:dyDescent="0.3">
      <c r="A112" t="s">
        <v>62</v>
      </c>
      <c r="B112">
        <v>434</v>
      </c>
      <c r="C112">
        <v>283</v>
      </c>
      <c r="D112" s="1">
        <f t="shared" si="1"/>
        <v>0.60529986052998608</v>
      </c>
    </row>
    <row r="113" spans="1:4" x14ac:dyDescent="0.3">
      <c r="A113" t="s">
        <v>18</v>
      </c>
      <c r="B113">
        <v>274</v>
      </c>
      <c r="C113">
        <v>313</v>
      </c>
      <c r="D113" s="1">
        <f t="shared" si="1"/>
        <v>0.46678023850085176</v>
      </c>
    </row>
    <row r="114" spans="1:4" x14ac:dyDescent="0.3">
      <c r="A114" t="s">
        <v>19</v>
      </c>
      <c r="B114">
        <v>331</v>
      </c>
      <c r="C114">
        <v>408</v>
      </c>
      <c r="D114" s="1">
        <f t="shared" si="1"/>
        <v>0.44790257104194858</v>
      </c>
    </row>
    <row r="115" spans="1:4" x14ac:dyDescent="0.3">
      <c r="A115" t="s">
        <v>106</v>
      </c>
      <c r="B115">
        <v>343</v>
      </c>
      <c r="C115">
        <v>346</v>
      </c>
      <c r="D115" s="1">
        <f t="shared" si="1"/>
        <v>0.49782293178519593</v>
      </c>
    </row>
    <row r="116" spans="1:4" x14ac:dyDescent="0.3">
      <c r="A116" t="s">
        <v>71</v>
      </c>
      <c r="B116">
        <v>384</v>
      </c>
      <c r="C116">
        <v>301</v>
      </c>
      <c r="D116" s="1">
        <f t="shared" si="1"/>
        <v>0.56058394160583946</v>
      </c>
    </row>
    <row r="117" spans="1:4" x14ac:dyDescent="0.3">
      <c r="A117" t="s">
        <v>32</v>
      </c>
      <c r="B117">
        <v>438</v>
      </c>
      <c r="C117">
        <v>321</v>
      </c>
      <c r="D117" s="1">
        <f t="shared" si="1"/>
        <v>0.57707509881422925</v>
      </c>
    </row>
    <row r="118" spans="1:4" x14ac:dyDescent="0.3">
      <c r="A118" t="s">
        <v>113</v>
      </c>
      <c r="B118">
        <v>249</v>
      </c>
      <c r="C118">
        <v>394</v>
      </c>
      <c r="D118" s="1">
        <f t="shared" si="1"/>
        <v>0.38724727838258166</v>
      </c>
    </row>
    <row r="119" spans="1:4" x14ac:dyDescent="0.3">
      <c r="A119" t="s">
        <v>26</v>
      </c>
      <c r="B119">
        <v>506</v>
      </c>
      <c r="C119">
        <v>316</v>
      </c>
      <c r="D119" s="1">
        <f t="shared" si="1"/>
        <v>0.61557177615571779</v>
      </c>
    </row>
    <row r="120" spans="1:4" x14ac:dyDescent="0.3">
      <c r="A120" t="s">
        <v>103</v>
      </c>
      <c r="B120">
        <v>456</v>
      </c>
      <c r="C120">
        <v>342</v>
      </c>
      <c r="D120" s="1">
        <f t="shared" si="1"/>
        <v>0.5714285714285714</v>
      </c>
    </row>
    <row r="121" spans="1:4" x14ac:dyDescent="0.3">
      <c r="A121" t="s">
        <v>94</v>
      </c>
      <c r="B121">
        <v>189</v>
      </c>
      <c r="C121">
        <v>430</v>
      </c>
      <c r="D121" s="1">
        <f t="shared" si="1"/>
        <v>0.30533117932148629</v>
      </c>
    </row>
    <row r="122" spans="1:4" x14ac:dyDescent="0.3">
      <c r="A122" t="s">
        <v>121</v>
      </c>
      <c r="B122">
        <v>415</v>
      </c>
      <c r="C122">
        <v>382</v>
      </c>
      <c r="D122" s="1">
        <f t="shared" si="1"/>
        <v>0.52070263488080304</v>
      </c>
    </row>
    <row r="123" spans="1:4" x14ac:dyDescent="0.3">
      <c r="A123" t="s">
        <v>125</v>
      </c>
      <c r="B123">
        <v>308</v>
      </c>
      <c r="C123">
        <v>329</v>
      </c>
      <c r="D123" s="1">
        <f t="shared" si="1"/>
        <v>0.48351648351648352</v>
      </c>
    </row>
    <row r="124" spans="1:4" x14ac:dyDescent="0.3">
      <c r="A124" t="s">
        <v>43</v>
      </c>
      <c r="B124">
        <v>574</v>
      </c>
      <c r="C124">
        <v>404</v>
      </c>
      <c r="D124" s="1">
        <f t="shared" si="1"/>
        <v>0.58691206543967278</v>
      </c>
    </row>
    <row r="125" spans="1:4" x14ac:dyDescent="0.3">
      <c r="A125" t="s">
        <v>25</v>
      </c>
      <c r="B125">
        <v>258</v>
      </c>
      <c r="C125">
        <v>272</v>
      </c>
      <c r="D125" s="1">
        <f t="shared" si="1"/>
        <v>0.48679245283018868</v>
      </c>
    </row>
    <row r="126" spans="1:4" x14ac:dyDescent="0.3">
      <c r="A126" t="s">
        <v>63</v>
      </c>
      <c r="B126">
        <v>362</v>
      </c>
      <c r="C126">
        <v>315</v>
      </c>
      <c r="D126" s="1">
        <f t="shared" si="1"/>
        <v>0.534711964549483</v>
      </c>
    </row>
    <row r="127" spans="1:4" x14ac:dyDescent="0.3">
      <c r="A127" t="s">
        <v>93</v>
      </c>
      <c r="B127">
        <v>328</v>
      </c>
      <c r="C127">
        <v>310</v>
      </c>
      <c r="D127" s="1">
        <f t="shared" si="1"/>
        <v>0.51410658307210033</v>
      </c>
    </row>
    <row r="128" spans="1:4" x14ac:dyDescent="0.3">
      <c r="A128" t="s">
        <v>49</v>
      </c>
      <c r="B128">
        <v>619</v>
      </c>
      <c r="C128">
        <v>411</v>
      </c>
      <c r="D128" s="1">
        <f t="shared" si="1"/>
        <v>0.60097087378640779</v>
      </c>
    </row>
    <row r="129" spans="1:4" x14ac:dyDescent="0.3">
      <c r="A129" t="s">
        <v>108</v>
      </c>
      <c r="B129">
        <v>422</v>
      </c>
      <c r="C129">
        <v>367</v>
      </c>
      <c r="D129" s="1">
        <f t="shared" si="1"/>
        <v>0.53485424588086183</v>
      </c>
    </row>
    <row r="130" spans="1:4" x14ac:dyDescent="0.3">
      <c r="A130" t="s">
        <v>66</v>
      </c>
      <c r="B130">
        <v>330</v>
      </c>
      <c r="C130">
        <v>210</v>
      </c>
      <c r="D130" s="1">
        <f t="shared" si="1"/>
        <v>0.61111111111111116</v>
      </c>
    </row>
    <row r="131" spans="1:4" x14ac:dyDescent="0.3">
      <c r="A131" t="s">
        <v>86</v>
      </c>
      <c r="B131">
        <v>330</v>
      </c>
      <c r="C131">
        <v>308</v>
      </c>
      <c r="D131" s="1">
        <f t="shared" ref="D131" si="2">B131/(B131+C131)</f>
        <v>0.51724137931034486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7C8DB-B30D-444E-83A1-3B5C723440EE}">
  <dimension ref="A1:I131"/>
  <sheetViews>
    <sheetView workbookViewId="0">
      <selection activeCell="G1" sqref="G1"/>
    </sheetView>
  </sheetViews>
  <sheetFormatPr defaultRowHeight="14.4" x14ac:dyDescent="0.3"/>
  <cols>
    <col min="1" max="1" width="5" bestFit="1" customWidth="1"/>
    <col min="2" max="2" width="20.44140625" bestFit="1" customWidth="1"/>
    <col min="3" max="6" width="8.88671875" style="1"/>
    <col min="8" max="8" width="24.109375" bestFit="1" customWidth="1"/>
  </cols>
  <sheetData>
    <row r="1" spans="1:9" x14ac:dyDescent="0.3">
      <c r="A1" t="s">
        <v>0</v>
      </c>
      <c r="B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t="s">
        <v>6</v>
      </c>
      <c r="I1" s="1">
        <f>(F2-F131)/13</f>
        <v>3.1266273653864744E-2</v>
      </c>
    </row>
    <row r="2" spans="1:9" x14ac:dyDescent="0.3">
      <c r="A2">
        <v>1</v>
      </c>
      <c r="B2" t="s">
        <v>7</v>
      </c>
      <c r="C2" s="1">
        <v>0.93333333333333335</v>
      </c>
      <c r="D2" s="1">
        <v>0.61538041674185662</v>
      </c>
      <c r="E2" s="1">
        <v>0.79098360655737709</v>
      </c>
      <c r="F2" s="1">
        <f t="shared" ref="F2:F65" si="0">(0.25*C2)+(0.5*D2)+(0.25*E2)</f>
        <v>0.73876944334360595</v>
      </c>
      <c r="H2" t="s">
        <v>8</v>
      </c>
      <c r="I2" s="1">
        <f>F2-I1</f>
        <v>0.70750316968974125</v>
      </c>
    </row>
    <row r="3" spans="1:9" x14ac:dyDescent="0.3">
      <c r="A3">
        <v>2</v>
      </c>
      <c r="B3" t="s">
        <v>12</v>
      </c>
      <c r="C3" s="1">
        <v>0.8666666666666667</v>
      </c>
      <c r="D3" s="1">
        <v>0.61183261183261184</v>
      </c>
      <c r="E3" s="1">
        <v>0.66444444444444439</v>
      </c>
      <c r="F3" s="1">
        <f t="shared" si="0"/>
        <v>0.68869408369408369</v>
      </c>
    </row>
    <row r="4" spans="1:9" x14ac:dyDescent="0.3">
      <c r="A4">
        <v>3</v>
      </c>
      <c r="B4" t="s">
        <v>48</v>
      </c>
      <c r="C4" s="1">
        <v>0.9285714285714286</v>
      </c>
      <c r="D4" s="1">
        <v>0.56092701167116477</v>
      </c>
      <c r="E4" s="1">
        <v>0.68617021276595747</v>
      </c>
      <c r="F4" s="1">
        <f t="shared" si="0"/>
        <v>0.6841489161699289</v>
      </c>
      <c r="H4" t="s">
        <v>143</v>
      </c>
    </row>
    <row r="5" spans="1:9" x14ac:dyDescent="0.3">
      <c r="A5">
        <v>4</v>
      </c>
      <c r="B5" t="s">
        <v>9</v>
      </c>
      <c r="C5" s="1">
        <v>0.8571428571428571</v>
      </c>
      <c r="D5" s="1">
        <v>0.59551476633149936</v>
      </c>
      <c r="E5" s="1">
        <v>0.67338709677419351</v>
      </c>
      <c r="F5" s="1">
        <f t="shared" si="0"/>
        <v>0.6803898716450123</v>
      </c>
      <c r="H5" t="s">
        <v>144</v>
      </c>
    </row>
    <row r="6" spans="1:9" x14ac:dyDescent="0.3">
      <c r="A6">
        <v>5</v>
      </c>
      <c r="B6" t="s">
        <v>75</v>
      </c>
      <c r="C6" s="1">
        <v>0.8571428571428571</v>
      </c>
      <c r="D6" s="1">
        <v>0.60481197151757904</v>
      </c>
      <c r="E6" s="1">
        <v>0.63226744186046513</v>
      </c>
      <c r="F6" s="1">
        <f t="shared" si="0"/>
        <v>0.67475856050962013</v>
      </c>
      <c r="H6" t="s">
        <v>145</v>
      </c>
    </row>
    <row r="7" spans="1:9" x14ac:dyDescent="0.3">
      <c r="A7">
        <v>6</v>
      </c>
      <c r="B7" t="s">
        <v>13</v>
      </c>
      <c r="C7" s="1">
        <v>0.84615384615384615</v>
      </c>
      <c r="D7" s="1">
        <v>0.58410265665273786</v>
      </c>
      <c r="E7" s="1">
        <v>0.66741573033707868</v>
      </c>
      <c r="F7" s="1">
        <f t="shared" si="0"/>
        <v>0.67044372244910022</v>
      </c>
    </row>
    <row r="8" spans="1:9" x14ac:dyDescent="0.3">
      <c r="A8">
        <v>7</v>
      </c>
      <c r="B8" t="s">
        <v>73</v>
      </c>
      <c r="C8" s="1">
        <v>0.8571428571428571</v>
      </c>
      <c r="D8" s="1">
        <v>0.59357263415971284</v>
      </c>
      <c r="E8" s="1">
        <v>0.63376251788268956</v>
      </c>
      <c r="F8" s="1">
        <f t="shared" si="0"/>
        <v>0.66951266083624306</v>
      </c>
      <c r="H8" t="s">
        <v>16</v>
      </c>
    </row>
    <row r="9" spans="1:9" x14ac:dyDescent="0.3">
      <c r="A9">
        <v>8</v>
      </c>
      <c r="B9" t="s">
        <v>31</v>
      </c>
      <c r="C9" s="1">
        <v>0.84615384615384615</v>
      </c>
      <c r="D9" s="1">
        <v>0.56035280508964724</v>
      </c>
      <c r="E9" s="1">
        <v>0.64145658263305327</v>
      </c>
      <c r="F9" s="1">
        <f t="shared" si="0"/>
        <v>0.65207900974154842</v>
      </c>
    </row>
    <row r="10" spans="1:9" x14ac:dyDescent="0.3">
      <c r="A10">
        <v>9</v>
      </c>
      <c r="B10" t="s">
        <v>85</v>
      </c>
      <c r="C10" s="1">
        <v>0.84615384615384615</v>
      </c>
      <c r="D10" s="1">
        <v>0.587243772064166</v>
      </c>
      <c r="E10" s="1">
        <v>0.55720053835800809</v>
      </c>
      <c r="F10" s="1">
        <f t="shared" si="0"/>
        <v>0.64446048216004659</v>
      </c>
    </row>
    <row r="11" spans="1:9" x14ac:dyDescent="0.3">
      <c r="A11">
        <v>10</v>
      </c>
      <c r="B11" t="s">
        <v>79</v>
      </c>
      <c r="C11" s="1">
        <v>0.84615384615384615</v>
      </c>
      <c r="D11" s="1">
        <v>0.56066502684367769</v>
      </c>
      <c r="E11" s="1">
        <v>0.60260972716488725</v>
      </c>
      <c r="F11" s="1">
        <f t="shared" si="0"/>
        <v>0.6425234067515222</v>
      </c>
    </row>
    <row r="12" spans="1:9" x14ac:dyDescent="0.3">
      <c r="A12">
        <v>11</v>
      </c>
      <c r="B12" t="s">
        <v>81</v>
      </c>
      <c r="C12" s="1">
        <v>0.9285714285714286</v>
      </c>
      <c r="D12" s="1">
        <v>0.49747435481649643</v>
      </c>
      <c r="E12" s="1">
        <v>0.62680115273775217</v>
      </c>
      <c r="F12" s="1">
        <f t="shared" si="0"/>
        <v>0.63758032273554344</v>
      </c>
    </row>
    <row r="13" spans="1:9" x14ac:dyDescent="0.3">
      <c r="A13">
        <v>12</v>
      </c>
      <c r="B13" t="s">
        <v>17</v>
      </c>
      <c r="C13" s="1">
        <v>0.76923076923076927</v>
      </c>
      <c r="D13" s="1">
        <v>0.56999633121715709</v>
      </c>
      <c r="E13" s="1">
        <v>0.63925233644859814</v>
      </c>
      <c r="F13" s="1">
        <f t="shared" si="0"/>
        <v>0.63711894202842045</v>
      </c>
    </row>
    <row r="14" spans="1:9" x14ac:dyDescent="0.3">
      <c r="A14">
        <v>13</v>
      </c>
      <c r="B14" t="s">
        <v>80</v>
      </c>
      <c r="C14" s="1">
        <v>0.8571428571428571</v>
      </c>
      <c r="D14" s="1">
        <v>0.55434940836400692</v>
      </c>
      <c r="E14" s="1">
        <v>0.58030303030303032</v>
      </c>
      <c r="F14" s="1">
        <f t="shared" si="0"/>
        <v>0.63653617604347534</v>
      </c>
    </row>
    <row r="15" spans="1:9" x14ac:dyDescent="0.3">
      <c r="A15">
        <v>14</v>
      </c>
      <c r="B15" t="s">
        <v>34</v>
      </c>
      <c r="C15" s="1">
        <v>0.76923076923076927</v>
      </c>
      <c r="D15" s="1">
        <v>0.58512149715853423</v>
      </c>
      <c r="E15" s="1">
        <v>0.57707509881422925</v>
      </c>
      <c r="F15" s="1">
        <f t="shared" si="0"/>
        <v>0.62913721559051683</v>
      </c>
    </row>
    <row r="16" spans="1:9" x14ac:dyDescent="0.3">
      <c r="A16">
        <v>15</v>
      </c>
      <c r="B16" t="s">
        <v>36</v>
      </c>
      <c r="C16" s="1">
        <v>0.7857142857142857</v>
      </c>
      <c r="D16" s="1">
        <v>0.54444763292549758</v>
      </c>
      <c r="E16" s="1">
        <v>0.63666300768386386</v>
      </c>
      <c r="F16" s="1">
        <f t="shared" si="0"/>
        <v>0.62781813981228618</v>
      </c>
    </row>
    <row r="17" spans="1:6" x14ac:dyDescent="0.3">
      <c r="A17">
        <v>16</v>
      </c>
      <c r="B17" t="s">
        <v>29</v>
      </c>
      <c r="C17" s="1">
        <v>0.8571428571428571</v>
      </c>
      <c r="D17" s="1">
        <v>0.51560770614277807</v>
      </c>
      <c r="E17" s="1">
        <v>0.59883720930232553</v>
      </c>
      <c r="F17" s="1">
        <f t="shared" si="0"/>
        <v>0.62179886968268461</v>
      </c>
    </row>
    <row r="18" spans="1:6" x14ac:dyDescent="0.3">
      <c r="A18">
        <v>17</v>
      </c>
      <c r="B18" t="s">
        <v>67</v>
      </c>
      <c r="C18" s="1">
        <v>0.8571428571428571</v>
      </c>
      <c r="D18" s="1">
        <v>0.4940028115363686</v>
      </c>
      <c r="E18" s="1">
        <v>0.63705583756345174</v>
      </c>
      <c r="F18" s="1">
        <f t="shared" si="0"/>
        <v>0.62055107944476151</v>
      </c>
    </row>
    <row r="19" spans="1:6" x14ac:dyDescent="0.3">
      <c r="A19">
        <v>18</v>
      </c>
      <c r="B19" t="s">
        <v>66</v>
      </c>
      <c r="C19" s="1">
        <v>0.69230769230769229</v>
      </c>
      <c r="D19" s="1">
        <v>0.58728353140916811</v>
      </c>
      <c r="E19" s="1">
        <v>0.61111111111111116</v>
      </c>
      <c r="F19" s="1">
        <f t="shared" si="0"/>
        <v>0.61949646655928492</v>
      </c>
    </row>
    <row r="20" spans="1:6" x14ac:dyDescent="0.3">
      <c r="A20">
        <v>19</v>
      </c>
      <c r="B20" t="s">
        <v>54</v>
      </c>
      <c r="C20" s="1">
        <v>0.69230769230769229</v>
      </c>
      <c r="D20" s="1">
        <v>0.60378377506932346</v>
      </c>
      <c r="E20" s="1">
        <v>0.57428571428571429</v>
      </c>
      <c r="F20" s="1">
        <f t="shared" si="0"/>
        <v>0.61854023918301337</v>
      </c>
    </row>
    <row r="21" spans="1:6" x14ac:dyDescent="0.3">
      <c r="A21">
        <v>20</v>
      </c>
      <c r="B21" t="s">
        <v>43</v>
      </c>
      <c r="C21" s="1">
        <v>0.7857142857142857</v>
      </c>
      <c r="D21" s="1">
        <v>0.5479082321187585</v>
      </c>
      <c r="E21" s="1">
        <v>0.58691206543967278</v>
      </c>
      <c r="F21" s="1">
        <f t="shared" si="0"/>
        <v>0.61711070384786881</v>
      </c>
    </row>
    <row r="22" spans="1:6" x14ac:dyDescent="0.3">
      <c r="A22">
        <v>21</v>
      </c>
      <c r="B22" t="s">
        <v>42</v>
      </c>
      <c r="C22" s="1">
        <v>0.76923076923076927</v>
      </c>
      <c r="D22" s="1">
        <v>0.54113834883065648</v>
      </c>
      <c r="E22" s="1">
        <v>0.6106060606060606</v>
      </c>
      <c r="F22" s="1">
        <f t="shared" si="0"/>
        <v>0.61552838187453562</v>
      </c>
    </row>
    <row r="23" spans="1:6" x14ac:dyDescent="0.3">
      <c r="A23">
        <v>22</v>
      </c>
      <c r="B23" t="s">
        <v>26</v>
      </c>
      <c r="C23" s="1">
        <v>0.7142857142857143</v>
      </c>
      <c r="D23" s="1">
        <v>0.56282224473713838</v>
      </c>
      <c r="E23" s="1">
        <v>0.61557177615571779</v>
      </c>
      <c r="F23" s="1">
        <f t="shared" si="0"/>
        <v>0.61387549497892713</v>
      </c>
    </row>
    <row r="24" spans="1:6" x14ac:dyDescent="0.3">
      <c r="A24">
        <v>23</v>
      </c>
      <c r="B24" t="s">
        <v>60</v>
      </c>
      <c r="C24" s="1">
        <v>0.76923076923076927</v>
      </c>
      <c r="D24" s="1">
        <v>0.55700811692416619</v>
      </c>
      <c r="E24" s="1">
        <v>0.57180851063829785</v>
      </c>
      <c r="F24" s="1">
        <f t="shared" si="0"/>
        <v>0.61376387842934987</v>
      </c>
    </row>
    <row r="25" spans="1:6" x14ac:dyDescent="0.3">
      <c r="A25">
        <v>24</v>
      </c>
      <c r="B25" t="s">
        <v>88</v>
      </c>
      <c r="C25" s="1">
        <v>0.66666666666666663</v>
      </c>
      <c r="D25" s="1">
        <v>0.56901497424790337</v>
      </c>
      <c r="E25" s="1">
        <v>0.64825046040515655</v>
      </c>
      <c r="F25" s="1">
        <f t="shared" si="0"/>
        <v>0.61323676889190748</v>
      </c>
    </row>
    <row r="26" spans="1:6" x14ac:dyDescent="0.3">
      <c r="A26">
        <v>25</v>
      </c>
      <c r="B26" t="s">
        <v>37</v>
      </c>
      <c r="C26" s="1">
        <v>0.76923076923076927</v>
      </c>
      <c r="D26" s="1">
        <v>0.52883116883116887</v>
      </c>
      <c r="E26" s="1">
        <v>0.61911554921540657</v>
      </c>
      <c r="F26" s="1">
        <f t="shared" si="0"/>
        <v>0.61150216402712831</v>
      </c>
    </row>
    <row r="27" spans="1:6" x14ac:dyDescent="0.3">
      <c r="A27">
        <v>26</v>
      </c>
      <c r="B27" t="s">
        <v>57</v>
      </c>
      <c r="C27" s="1">
        <v>0.76923076923076927</v>
      </c>
      <c r="D27" s="1">
        <v>0.53706944984657934</v>
      </c>
      <c r="E27" s="1">
        <v>0.59829059829059827</v>
      </c>
      <c r="F27" s="1">
        <f t="shared" si="0"/>
        <v>0.61041506680363156</v>
      </c>
    </row>
    <row r="28" spans="1:6" x14ac:dyDescent="0.3">
      <c r="A28">
        <v>27</v>
      </c>
      <c r="B28" t="s">
        <v>72</v>
      </c>
      <c r="C28" s="1">
        <v>0.7142857142857143</v>
      </c>
      <c r="D28" s="1">
        <v>0.55709198510891278</v>
      </c>
      <c r="E28" s="1">
        <v>0.60907944514501888</v>
      </c>
      <c r="F28" s="1">
        <f t="shared" si="0"/>
        <v>0.60938728241213969</v>
      </c>
    </row>
    <row r="29" spans="1:6" x14ac:dyDescent="0.3">
      <c r="A29">
        <v>28</v>
      </c>
      <c r="B29" t="s">
        <v>44</v>
      </c>
      <c r="C29" s="1">
        <v>0.75</v>
      </c>
      <c r="D29" s="1">
        <v>0.52987401574803139</v>
      </c>
      <c r="E29" s="1">
        <v>0.627172195892575</v>
      </c>
      <c r="F29" s="1">
        <f t="shared" si="0"/>
        <v>0.60923005684715947</v>
      </c>
    </row>
    <row r="30" spans="1:6" x14ac:dyDescent="0.3">
      <c r="A30">
        <v>29</v>
      </c>
      <c r="B30" t="s">
        <v>40</v>
      </c>
      <c r="C30" s="1">
        <v>0.58333333333333337</v>
      </c>
      <c r="D30" s="1">
        <v>0.62086312755683959</v>
      </c>
      <c r="E30" s="1">
        <v>0.60553633217993075</v>
      </c>
      <c r="F30" s="1">
        <f t="shared" si="0"/>
        <v>0.60764898015673574</v>
      </c>
    </row>
    <row r="31" spans="1:6" x14ac:dyDescent="0.3">
      <c r="A31">
        <v>30</v>
      </c>
      <c r="B31" t="s">
        <v>103</v>
      </c>
      <c r="C31" s="1">
        <v>0.7857142857142857</v>
      </c>
      <c r="D31" s="1">
        <v>0.52778841660748166</v>
      </c>
      <c r="E31" s="1">
        <v>0.5714285714285714</v>
      </c>
      <c r="F31" s="1">
        <f t="shared" si="0"/>
        <v>0.60317992258945519</v>
      </c>
    </row>
    <row r="32" spans="1:6" x14ac:dyDescent="0.3">
      <c r="A32">
        <v>31</v>
      </c>
      <c r="B32" t="s">
        <v>61</v>
      </c>
      <c r="C32" s="1">
        <v>0.69230769230769229</v>
      </c>
      <c r="D32" s="1">
        <v>0.56486117752960707</v>
      </c>
      <c r="E32" s="1">
        <v>0.56502242152466364</v>
      </c>
      <c r="F32" s="1">
        <f t="shared" si="0"/>
        <v>0.59676311722289255</v>
      </c>
    </row>
    <row r="33" spans="1:6" x14ac:dyDescent="0.3">
      <c r="A33">
        <v>32</v>
      </c>
      <c r="B33" t="s">
        <v>55</v>
      </c>
      <c r="C33" s="1">
        <v>0.84615384615384615</v>
      </c>
      <c r="D33" s="1">
        <v>0.43829190011294888</v>
      </c>
      <c r="E33" s="1">
        <v>0.65436654366543667</v>
      </c>
      <c r="F33" s="1">
        <f t="shared" si="0"/>
        <v>0.59427604751129515</v>
      </c>
    </row>
    <row r="34" spans="1:6" x14ac:dyDescent="0.3">
      <c r="A34">
        <v>33</v>
      </c>
      <c r="B34" t="s">
        <v>76</v>
      </c>
      <c r="C34" s="1">
        <v>0.69230769230769229</v>
      </c>
      <c r="D34" s="1">
        <v>0.53969350265646565</v>
      </c>
      <c r="E34" s="1">
        <v>0.59553695955369601</v>
      </c>
      <c r="F34" s="1">
        <f t="shared" si="0"/>
        <v>0.59180791429357993</v>
      </c>
    </row>
    <row r="35" spans="1:6" x14ac:dyDescent="0.3">
      <c r="A35">
        <v>34</v>
      </c>
      <c r="B35" t="s">
        <v>56</v>
      </c>
      <c r="C35" s="1">
        <v>0.7142857142857143</v>
      </c>
      <c r="D35" s="1">
        <v>0.55042929292929299</v>
      </c>
      <c r="E35" s="1">
        <v>0.54941373534338356</v>
      </c>
      <c r="F35" s="1">
        <f t="shared" si="0"/>
        <v>0.5911395088719209</v>
      </c>
    </row>
    <row r="36" spans="1:6" x14ac:dyDescent="0.3">
      <c r="A36">
        <v>35</v>
      </c>
      <c r="B36" t="s">
        <v>21</v>
      </c>
      <c r="C36" s="1">
        <v>0.7142857142857143</v>
      </c>
      <c r="D36" s="1">
        <v>0.54659343030154606</v>
      </c>
      <c r="E36" s="1">
        <v>0.53789731051344747</v>
      </c>
      <c r="F36" s="1">
        <f t="shared" si="0"/>
        <v>0.5863424713505635</v>
      </c>
    </row>
    <row r="37" spans="1:6" x14ac:dyDescent="0.3">
      <c r="A37">
        <v>36</v>
      </c>
      <c r="B37" t="s">
        <v>71</v>
      </c>
      <c r="C37" s="1">
        <v>0.69230769230769229</v>
      </c>
      <c r="D37" s="1">
        <v>0.54234283129805516</v>
      </c>
      <c r="E37" s="1">
        <v>0.56058394160583946</v>
      </c>
      <c r="F37" s="1">
        <f t="shared" si="0"/>
        <v>0.58439432412741055</v>
      </c>
    </row>
    <row r="38" spans="1:6" x14ac:dyDescent="0.3">
      <c r="A38">
        <v>37</v>
      </c>
      <c r="B38" t="s">
        <v>35</v>
      </c>
      <c r="C38" s="1">
        <v>0.69230769230769229</v>
      </c>
      <c r="D38" s="1">
        <v>0.52429151489320047</v>
      </c>
      <c r="E38" s="1">
        <v>0.59532374100719421</v>
      </c>
      <c r="F38" s="1">
        <f t="shared" si="0"/>
        <v>0.58405361577532189</v>
      </c>
    </row>
    <row r="39" spans="1:6" x14ac:dyDescent="0.3">
      <c r="A39">
        <v>38</v>
      </c>
      <c r="B39" t="s">
        <v>14</v>
      </c>
      <c r="C39" s="1">
        <v>0.53846153846153844</v>
      </c>
      <c r="D39" s="1">
        <v>0.59960317460317458</v>
      </c>
      <c r="E39" s="1">
        <v>0.59090909090909094</v>
      </c>
      <c r="F39" s="1">
        <f t="shared" si="0"/>
        <v>0.58214424464424464</v>
      </c>
    </row>
    <row r="40" spans="1:6" x14ac:dyDescent="0.3">
      <c r="A40">
        <v>39</v>
      </c>
      <c r="B40" t="s">
        <v>97</v>
      </c>
      <c r="C40" s="1">
        <v>0.53846153846153844</v>
      </c>
      <c r="D40" s="1">
        <v>0.58553362525325137</v>
      </c>
      <c r="E40" s="1">
        <v>0.60385756676557867</v>
      </c>
      <c r="F40" s="1">
        <f t="shared" si="0"/>
        <v>0.57834658893340496</v>
      </c>
    </row>
    <row r="41" spans="1:6" x14ac:dyDescent="0.3">
      <c r="A41">
        <v>40</v>
      </c>
      <c r="B41" t="s">
        <v>24</v>
      </c>
      <c r="C41" s="1">
        <v>0.61538461538461542</v>
      </c>
      <c r="D41" s="1">
        <v>0.56487786783594651</v>
      </c>
      <c r="E41" s="1">
        <v>0.56735340729001582</v>
      </c>
      <c r="F41" s="1">
        <f t="shared" si="0"/>
        <v>0.57812343958663104</v>
      </c>
    </row>
    <row r="42" spans="1:6" x14ac:dyDescent="0.3">
      <c r="A42">
        <v>41</v>
      </c>
      <c r="B42" t="s">
        <v>10</v>
      </c>
      <c r="C42" s="1">
        <v>0.53846153846153844</v>
      </c>
      <c r="D42" s="1">
        <v>0.5993203412530187</v>
      </c>
      <c r="E42" s="1">
        <v>0.57480314960629919</v>
      </c>
      <c r="F42" s="1">
        <f t="shared" si="0"/>
        <v>0.57797634264346875</v>
      </c>
    </row>
    <row r="43" spans="1:6" x14ac:dyDescent="0.3">
      <c r="A43">
        <v>42</v>
      </c>
      <c r="B43" t="s">
        <v>82</v>
      </c>
      <c r="C43" s="1">
        <v>0.61538461538461542</v>
      </c>
      <c r="D43" s="1">
        <v>0.53649392783361793</v>
      </c>
      <c r="E43" s="1">
        <v>0.60948396094839608</v>
      </c>
      <c r="F43" s="1">
        <f t="shared" si="0"/>
        <v>0.57446410800006187</v>
      </c>
    </row>
    <row r="44" spans="1:6" x14ac:dyDescent="0.3">
      <c r="A44">
        <v>43</v>
      </c>
      <c r="B44" t="s">
        <v>49</v>
      </c>
      <c r="C44" s="1">
        <v>0.6428571428571429</v>
      </c>
      <c r="D44" s="1">
        <v>0.52577858147478407</v>
      </c>
      <c r="E44" s="1">
        <v>0.60097087378640779</v>
      </c>
      <c r="F44" s="1">
        <f t="shared" si="0"/>
        <v>0.57384629489827976</v>
      </c>
    </row>
    <row r="45" spans="1:6" x14ac:dyDescent="0.3">
      <c r="A45">
        <v>44</v>
      </c>
      <c r="B45" t="s">
        <v>146</v>
      </c>
      <c r="C45" s="1">
        <v>0.58333333333333337</v>
      </c>
      <c r="D45" s="1">
        <v>0.58183722094911439</v>
      </c>
      <c r="E45" s="1">
        <v>0.54533333333333334</v>
      </c>
      <c r="F45" s="1">
        <f t="shared" si="0"/>
        <v>0.57308527714122381</v>
      </c>
    </row>
    <row r="46" spans="1:6" x14ac:dyDescent="0.3">
      <c r="A46">
        <v>45</v>
      </c>
      <c r="B46" t="s">
        <v>65</v>
      </c>
      <c r="C46" s="1">
        <v>0.66666666666666663</v>
      </c>
      <c r="D46" s="1">
        <v>0.52089848035988584</v>
      </c>
      <c r="E46" s="1">
        <v>0.57481296758104738</v>
      </c>
      <c r="F46" s="1">
        <f t="shared" si="0"/>
        <v>0.57081914874187145</v>
      </c>
    </row>
    <row r="47" spans="1:6" x14ac:dyDescent="0.3">
      <c r="A47">
        <v>46</v>
      </c>
      <c r="B47" t="s">
        <v>69</v>
      </c>
      <c r="C47" s="1">
        <v>0.46153846153846156</v>
      </c>
      <c r="D47" s="1">
        <v>0.62489413436057151</v>
      </c>
      <c r="E47" s="1">
        <v>0.56528417818740395</v>
      </c>
      <c r="F47" s="1">
        <f t="shared" si="0"/>
        <v>0.56915272711175213</v>
      </c>
    </row>
    <row r="48" spans="1:6" x14ac:dyDescent="0.3">
      <c r="A48">
        <v>47</v>
      </c>
      <c r="B48" t="s">
        <v>138</v>
      </c>
      <c r="C48" s="1">
        <v>0.61538461538461542</v>
      </c>
      <c r="D48" s="1">
        <v>0.53066104078762311</v>
      </c>
      <c r="E48" s="1">
        <v>0.57354758961681085</v>
      </c>
      <c r="F48" s="1">
        <f t="shared" si="0"/>
        <v>0.56256357164416815</v>
      </c>
    </row>
    <row r="49" spans="1:6" x14ac:dyDescent="0.3">
      <c r="A49">
        <v>48</v>
      </c>
      <c r="B49" t="s">
        <v>118</v>
      </c>
      <c r="C49" s="1">
        <v>0.69230769230769229</v>
      </c>
      <c r="D49" s="1">
        <v>0.49924212468696449</v>
      </c>
      <c r="E49" s="1">
        <v>0.55629139072847678</v>
      </c>
      <c r="F49" s="1">
        <f t="shared" si="0"/>
        <v>0.56177083310252451</v>
      </c>
    </row>
    <row r="50" spans="1:6" x14ac:dyDescent="0.3">
      <c r="A50">
        <v>49</v>
      </c>
      <c r="B50" t="s">
        <v>108</v>
      </c>
      <c r="C50" s="1">
        <v>0.61538461538461542</v>
      </c>
      <c r="D50" s="1">
        <v>0.546984267492858</v>
      </c>
      <c r="E50" s="1">
        <v>0.53485424588086183</v>
      </c>
      <c r="F50" s="1">
        <f t="shared" si="0"/>
        <v>0.56105184906279826</v>
      </c>
    </row>
    <row r="51" spans="1:6" x14ac:dyDescent="0.3">
      <c r="A51">
        <v>50</v>
      </c>
      <c r="B51" t="s">
        <v>50</v>
      </c>
      <c r="C51" s="1">
        <v>0.69230769230769229</v>
      </c>
      <c r="D51" s="1">
        <v>0.48948822129561309</v>
      </c>
      <c r="E51" s="1">
        <v>0.56539509536784738</v>
      </c>
      <c r="F51" s="1">
        <f t="shared" si="0"/>
        <v>0.55916980756669143</v>
      </c>
    </row>
    <row r="52" spans="1:6" x14ac:dyDescent="0.3">
      <c r="A52">
        <v>51</v>
      </c>
      <c r="B52" t="s">
        <v>32</v>
      </c>
      <c r="C52" s="1">
        <v>0.66666666666666663</v>
      </c>
      <c r="D52" s="1">
        <v>0.49424811257013596</v>
      </c>
      <c r="E52" s="1">
        <v>0.57707509881422925</v>
      </c>
      <c r="F52" s="1">
        <f t="shared" si="0"/>
        <v>0.55805949765529195</v>
      </c>
    </row>
    <row r="53" spans="1:6" x14ac:dyDescent="0.3">
      <c r="A53">
        <v>52</v>
      </c>
      <c r="B53" t="s">
        <v>27</v>
      </c>
      <c r="C53" s="1">
        <v>0.53846153846153844</v>
      </c>
      <c r="D53" s="1">
        <v>0.58174766199770633</v>
      </c>
      <c r="E53" s="1">
        <v>0.52867132867132871</v>
      </c>
      <c r="F53" s="1">
        <f t="shared" si="0"/>
        <v>0.55765704778206993</v>
      </c>
    </row>
    <row r="54" spans="1:6" x14ac:dyDescent="0.3">
      <c r="A54">
        <v>53</v>
      </c>
      <c r="B54" t="s">
        <v>127</v>
      </c>
      <c r="C54" s="1">
        <v>0.6428571428571429</v>
      </c>
      <c r="D54" s="1">
        <v>0.54575531994886839</v>
      </c>
      <c r="E54" s="1">
        <v>0.48862405200433368</v>
      </c>
      <c r="F54" s="1">
        <f t="shared" si="0"/>
        <v>0.55574795868980331</v>
      </c>
    </row>
    <row r="55" spans="1:6" x14ac:dyDescent="0.3">
      <c r="A55">
        <v>54</v>
      </c>
      <c r="B55" t="s">
        <v>51</v>
      </c>
      <c r="C55" s="1">
        <v>0.53846153846153844</v>
      </c>
      <c r="D55" s="1">
        <v>0.58937919339379197</v>
      </c>
      <c r="E55" s="1">
        <v>0.48846153846153845</v>
      </c>
      <c r="F55" s="1">
        <f t="shared" si="0"/>
        <v>0.55142036592766519</v>
      </c>
    </row>
    <row r="56" spans="1:6" x14ac:dyDescent="0.3">
      <c r="A56">
        <v>55</v>
      </c>
      <c r="B56" t="s">
        <v>58</v>
      </c>
      <c r="C56" s="1">
        <v>0.58333333333333337</v>
      </c>
      <c r="D56" s="1">
        <v>0.54070011610958768</v>
      </c>
      <c r="E56" s="1">
        <v>0.53055141579731746</v>
      </c>
      <c r="F56" s="1">
        <f t="shared" si="0"/>
        <v>0.54882124533745658</v>
      </c>
    </row>
    <row r="57" spans="1:6" x14ac:dyDescent="0.3">
      <c r="A57">
        <v>56</v>
      </c>
      <c r="B57" t="s">
        <v>110</v>
      </c>
      <c r="C57" s="1">
        <v>0.61538461538461542</v>
      </c>
      <c r="D57" s="1">
        <v>0.53205979398036385</v>
      </c>
      <c r="E57" s="1">
        <v>0.50974930362116988</v>
      </c>
      <c r="F57" s="1">
        <f t="shared" si="0"/>
        <v>0.54731337674162828</v>
      </c>
    </row>
    <row r="58" spans="1:6" x14ac:dyDescent="0.3">
      <c r="A58">
        <v>57</v>
      </c>
      <c r="B58" t="s">
        <v>20</v>
      </c>
      <c r="C58" s="1">
        <v>0.46153846153846156</v>
      </c>
      <c r="D58" s="1">
        <v>0.6118636892792888</v>
      </c>
      <c r="E58" s="1">
        <v>0.4992764109985528</v>
      </c>
      <c r="F58" s="1">
        <f t="shared" si="0"/>
        <v>0.54613556277389796</v>
      </c>
    </row>
    <row r="59" spans="1:6" x14ac:dyDescent="0.3">
      <c r="A59">
        <v>58</v>
      </c>
      <c r="B59" t="s">
        <v>39</v>
      </c>
      <c r="C59" s="1">
        <v>0.46153846153846156</v>
      </c>
      <c r="D59" s="1">
        <v>0.59214953052773855</v>
      </c>
      <c r="E59" s="1">
        <v>0.53655352480417751</v>
      </c>
      <c r="F59" s="1">
        <f t="shared" si="0"/>
        <v>0.54559776184952902</v>
      </c>
    </row>
    <row r="60" spans="1:6" x14ac:dyDescent="0.3">
      <c r="A60">
        <v>59</v>
      </c>
      <c r="B60" t="s">
        <v>47</v>
      </c>
      <c r="C60" s="1">
        <v>0.53846153846153844</v>
      </c>
      <c r="D60" s="1">
        <v>0.56983363366342088</v>
      </c>
      <c r="E60" s="1">
        <v>0.50127226463104324</v>
      </c>
      <c r="F60" s="1">
        <f t="shared" si="0"/>
        <v>0.54485026760485589</v>
      </c>
    </row>
    <row r="61" spans="1:6" x14ac:dyDescent="0.3">
      <c r="A61">
        <v>60</v>
      </c>
      <c r="B61" t="s">
        <v>33</v>
      </c>
      <c r="C61" s="1">
        <v>0.53846153846153844</v>
      </c>
      <c r="D61" s="1">
        <v>0.52558898202913351</v>
      </c>
      <c r="E61" s="1">
        <v>0.58130081300813008</v>
      </c>
      <c r="F61" s="1">
        <f t="shared" si="0"/>
        <v>0.5427350788819838</v>
      </c>
    </row>
    <row r="62" spans="1:6" x14ac:dyDescent="0.3">
      <c r="A62">
        <v>61</v>
      </c>
      <c r="B62" t="s">
        <v>45</v>
      </c>
      <c r="C62" s="1">
        <v>0.53846153846153844</v>
      </c>
      <c r="D62" s="1">
        <v>0.57117829598742154</v>
      </c>
      <c r="E62" s="1">
        <v>0.48514851485148514</v>
      </c>
      <c r="F62" s="1">
        <f t="shared" si="0"/>
        <v>0.54149166132196669</v>
      </c>
    </row>
    <row r="63" spans="1:6" x14ac:dyDescent="0.3">
      <c r="A63">
        <v>62</v>
      </c>
      <c r="B63" t="s">
        <v>116</v>
      </c>
      <c r="C63" s="1">
        <v>0.61538461538461542</v>
      </c>
      <c r="D63" s="1">
        <v>0.48657963581288083</v>
      </c>
      <c r="E63" s="1">
        <v>0.57656249999999998</v>
      </c>
      <c r="F63" s="1">
        <f t="shared" si="0"/>
        <v>0.54127659675259432</v>
      </c>
    </row>
    <row r="64" spans="1:6" x14ac:dyDescent="0.3">
      <c r="A64">
        <v>63</v>
      </c>
      <c r="B64" t="s">
        <v>30</v>
      </c>
      <c r="C64" s="1">
        <v>0.41666666666666669</v>
      </c>
      <c r="D64" s="1">
        <v>0.6025417248487267</v>
      </c>
      <c r="E64" s="1">
        <v>0.53140703517587939</v>
      </c>
      <c r="F64" s="1">
        <f t="shared" si="0"/>
        <v>0.53828928788499986</v>
      </c>
    </row>
    <row r="65" spans="1:6" x14ac:dyDescent="0.3">
      <c r="A65">
        <v>64</v>
      </c>
      <c r="B65" t="s">
        <v>121</v>
      </c>
      <c r="C65" s="1">
        <v>0.5</v>
      </c>
      <c r="D65" s="1">
        <v>0.55935250605367026</v>
      </c>
      <c r="E65" s="1">
        <v>0.52070263488080304</v>
      </c>
      <c r="F65" s="1">
        <f t="shared" si="0"/>
        <v>0.53485191174703584</v>
      </c>
    </row>
    <row r="66" spans="1:6" x14ac:dyDescent="0.3">
      <c r="A66">
        <v>65</v>
      </c>
      <c r="B66" t="s">
        <v>106</v>
      </c>
      <c r="C66" s="1">
        <v>0.53846153846153844</v>
      </c>
      <c r="D66" s="1">
        <v>0.54657863145258101</v>
      </c>
      <c r="E66" s="1">
        <v>0.49782293178519593</v>
      </c>
      <c r="F66" s="1">
        <f t="shared" ref="F66:F129" si="1">(0.25*C66)+(0.5*D66)+(0.25*E66)</f>
        <v>0.53236043328797411</v>
      </c>
    </row>
    <row r="67" spans="1:6" x14ac:dyDescent="0.3">
      <c r="A67">
        <v>66</v>
      </c>
      <c r="B67" t="s">
        <v>23</v>
      </c>
      <c r="C67" s="1">
        <v>0.53846153846153844</v>
      </c>
      <c r="D67" s="1">
        <v>0.52052374708624705</v>
      </c>
      <c r="E67" s="1">
        <v>0.54790823211875839</v>
      </c>
      <c r="F67" s="1">
        <f t="shared" si="1"/>
        <v>0.53185431618819778</v>
      </c>
    </row>
    <row r="68" spans="1:6" x14ac:dyDescent="0.3">
      <c r="A68">
        <v>67</v>
      </c>
      <c r="B68" t="s">
        <v>93</v>
      </c>
      <c r="C68" s="1">
        <v>0.46153846153846156</v>
      </c>
      <c r="D68" s="1">
        <v>0.5755073080743579</v>
      </c>
      <c r="E68" s="1">
        <v>0.51410658307210033</v>
      </c>
      <c r="F68" s="1">
        <f t="shared" si="1"/>
        <v>0.5316649151898194</v>
      </c>
    </row>
    <row r="69" spans="1:6" x14ac:dyDescent="0.3">
      <c r="A69">
        <v>68</v>
      </c>
      <c r="B69" t="s">
        <v>46</v>
      </c>
      <c r="C69" s="1">
        <v>0.46153846153846156</v>
      </c>
      <c r="D69" s="1">
        <v>0.56244276556776551</v>
      </c>
      <c r="E69" s="1">
        <v>0.52342857142857147</v>
      </c>
      <c r="F69" s="1">
        <f t="shared" si="1"/>
        <v>0.52746314102564107</v>
      </c>
    </row>
    <row r="70" spans="1:6" x14ac:dyDescent="0.3">
      <c r="A70">
        <v>69</v>
      </c>
      <c r="B70" t="s">
        <v>63</v>
      </c>
      <c r="C70" s="1">
        <v>0.53846153846153844</v>
      </c>
      <c r="D70" s="1">
        <v>0.51598861877901459</v>
      </c>
      <c r="E70" s="1">
        <v>0.534711964549483</v>
      </c>
      <c r="F70" s="1">
        <f t="shared" si="1"/>
        <v>0.52628768514226265</v>
      </c>
    </row>
    <row r="71" spans="1:6" x14ac:dyDescent="0.3">
      <c r="A71">
        <v>70</v>
      </c>
      <c r="B71" t="s">
        <v>64</v>
      </c>
      <c r="C71" s="1">
        <v>0.46153846153846156</v>
      </c>
      <c r="D71" s="1">
        <v>0.55459036775291193</v>
      </c>
      <c r="E71" s="1">
        <v>0.53413654618473894</v>
      </c>
      <c r="F71" s="1">
        <f t="shared" si="1"/>
        <v>0.52621393580725606</v>
      </c>
    </row>
    <row r="72" spans="1:6" x14ac:dyDescent="0.3">
      <c r="A72">
        <v>71</v>
      </c>
      <c r="B72" t="s">
        <v>147</v>
      </c>
      <c r="C72" s="1">
        <v>0.53846153846153844</v>
      </c>
      <c r="D72" s="1">
        <v>0.50102549949130892</v>
      </c>
      <c r="E72" s="1">
        <v>0.55621301775147924</v>
      </c>
      <c r="F72" s="1">
        <f t="shared" si="1"/>
        <v>0.52418138879890885</v>
      </c>
    </row>
    <row r="73" spans="1:6" x14ac:dyDescent="0.3">
      <c r="A73">
        <v>72</v>
      </c>
      <c r="B73" t="s">
        <v>86</v>
      </c>
      <c r="C73" s="1">
        <v>0.53846153846153844</v>
      </c>
      <c r="D73" s="1">
        <v>0.51861735384055752</v>
      </c>
      <c r="E73" s="1">
        <v>0.51724137931034486</v>
      </c>
      <c r="F73" s="1">
        <f t="shared" si="1"/>
        <v>0.52323440636324958</v>
      </c>
    </row>
    <row r="74" spans="1:6" x14ac:dyDescent="0.3">
      <c r="A74">
        <v>73</v>
      </c>
      <c r="B74" t="s">
        <v>70</v>
      </c>
      <c r="C74" s="1">
        <v>0.46153846153846156</v>
      </c>
      <c r="D74" s="1">
        <v>0.58225322938101365</v>
      </c>
      <c r="E74" s="1">
        <v>0.46210268948655259</v>
      </c>
      <c r="F74" s="1">
        <f t="shared" si="1"/>
        <v>0.52203690244676038</v>
      </c>
    </row>
    <row r="75" spans="1:6" x14ac:dyDescent="0.3">
      <c r="A75">
        <v>74</v>
      </c>
      <c r="B75" t="s">
        <v>62</v>
      </c>
      <c r="C75" s="1">
        <v>0.53846153846153844</v>
      </c>
      <c r="D75" s="1">
        <v>0.47106139785311124</v>
      </c>
      <c r="E75" s="1">
        <v>0.60529986052998608</v>
      </c>
      <c r="F75" s="1">
        <f t="shared" si="1"/>
        <v>0.52147104867443672</v>
      </c>
    </row>
    <row r="76" spans="1:6" x14ac:dyDescent="0.3">
      <c r="A76">
        <v>75</v>
      </c>
      <c r="B76" t="s">
        <v>68</v>
      </c>
      <c r="C76" s="1">
        <v>0.5</v>
      </c>
      <c r="D76" s="1">
        <v>0.52631471438347077</v>
      </c>
      <c r="E76" s="1">
        <v>0.5070224719101124</v>
      </c>
      <c r="F76" s="1">
        <f t="shared" si="1"/>
        <v>0.51491297516926349</v>
      </c>
    </row>
    <row r="77" spans="1:6" x14ac:dyDescent="0.3">
      <c r="A77">
        <v>76</v>
      </c>
      <c r="B77" t="s">
        <v>22</v>
      </c>
      <c r="C77" s="1">
        <v>0.41666666666666669</v>
      </c>
      <c r="D77" s="1">
        <v>0.55623456978268149</v>
      </c>
      <c r="E77" s="1">
        <v>0.51001540832049308</v>
      </c>
      <c r="F77" s="1">
        <f t="shared" si="1"/>
        <v>0.5097878036381307</v>
      </c>
    </row>
    <row r="78" spans="1:6" x14ac:dyDescent="0.3">
      <c r="A78">
        <v>77</v>
      </c>
      <c r="B78" t="s">
        <v>83</v>
      </c>
      <c r="C78" s="1">
        <v>0.53846153846153844</v>
      </c>
      <c r="D78" s="1">
        <v>0.49877844818460887</v>
      </c>
      <c r="E78" s="1">
        <v>0.50127877237851659</v>
      </c>
      <c r="F78" s="1">
        <f t="shared" si="1"/>
        <v>0.50932430180231814</v>
      </c>
    </row>
    <row r="79" spans="1:6" x14ac:dyDescent="0.3">
      <c r="A79">
        <v>78</v>
      </c>
      <c r="B79" t="s">
        <v>117</v>
      </c>
      <c r="C79" s="1">
        <v>0.25</v>
      </c>
      <c r="D79" s="1">
        <v>0.61235468749047506</v>
      </c>
      <c r="E79" s="1">
        <v>0.55189456342668863</v>
      </c>
      <c r="F79" s="1">
        <f t="shared" si="1"/>
        <v>0.50665098460190972</v>
      </c>
    </row>
    <row r="80" spans="1:6" x14ac:dyDescent="0.3">
      <c r="A80">
        <v>79</v>
      </c>
      <c r="B80" t="s">
        <v>15</v>
      </c>
      <c r="C80" s="1">
        <v>0.41666666666666669</v>
      </c>
      <c r="D80" s="1">
        <v>0.57910163478192211</v>
      </c>
      <c r="E80" s="1">
        <v>0.45085190039318479</v>
      </c>
      <c r="F80" s="1">
        <f t="shared" si="1"/>
        <v>0.50643045915592388</v>
      </c>
    </row>
    <row r="81" spans="1:6" x14ac:dyDescent="0.3">
      <c r="A81">
        <v>80</v>
      </c>
      <c r="B81" t="s">
        <v>123</v>
      </c>
      <c r="C81" s="1">
        <v>0.5</v>
      </c>
      <c r="D81" s="1">
        <v>0.49452084209554942</v>
      </c>
      <c r="E81" s="1">
        <v>0.5266903914590747</v>
      </c>
      <c r="F81" s="1">
        <f t="shared" si="1"/>
        <v>0.50393301891254338</v>
      </c>
    </row>
    <row r="82" spans="1:6" x14ac:dyDescent="0.3">
      <c r="A82">
        <v>81</v>
      </c>
      <c r="B82" t="s">
        <v>78</v>
      </c>
      <c r="C82" s="1">
        <v>0.53846153846153844</v>
      </c>
      <c r="D82" s="1">
        <v>0.46721206344209198</v>
      </c>
      <c r="E82" s="1">
        <v>0.53739612188365649</v>
      </c>
      <c r="F82" s="1">
        <f t="shared" si="1"/>
        <v>0.50257044680734464</v>
      </c>
    </row>
    <row r="83" spans="1:6" x14ac:dyDescent="0.3">
      <c r="A83">
        <v>82</v>
      </c>
      <c r="B83" t="s">
        <v>52</v>
      </c>
      <c r="C83" s="1">
        <v>0.41666666666666669</v>
      </c>
      <c r="D83" s="1">
        <v>0.55300103104981158</v>
      </c>
      <c r="E83" s="1">
        <v>0.48617886178861791</v>
      </c>
      <c r="F83" s="1">
        <f t="shared" si="1"/>
        <v>0.50221189763872698</v>
      </c>
    </row>
    <row r="84" spans="1:6" x14ac:dyDescent="0.3">
      <c r="A84">
        <v>83</v>
      </c>
      <c r="B84" t="s">
        <v>114</v>
      </c>
      <c r="C84" s="1">
        <v>0.53846153846153844</v>
      </c>
      <c r="D84" s="1">
        <v>0.48355622071685717</v>
      </c>
      <c r="E84" s="1">
        <v>0.49847094801223241</v>
      </c>
      <c r="F84" s="1">
        <f t="shared" si="1"/>
        <v>0.50101123197687125</v>
      </c>
    </row>
    <row r="85" spans="1:6" x14ac:dyDescent="0.3">
      <c r="A85">
        <v>84</v>
      </c>
      <c r="B85" t="s">
        <v>41</v>
      </c>
      <c r="C85" s="1">
        <v>0.41666666666666669</v>
      </c>
      <c r="D85" s="1">
        <v>0.55022700456219764</v>
      </c>
      <c r="E85" s="1">
        <v>0.47920792079207919</v>
      </c>
      <c r="F85" s="1">
        <f t="shared" si="1"/>
        <v>0.4990821491457853</v>
      </c>
    </row>
    <row r="86" spans="1:6" x14ac:dyDescent="0.3">
      <c r="A86">
        <v>85</v>
      </c>
      <c r="B86" t="s">
        <v>131</v>
      </c>
      <c r="C86" s="1">
        <v>0.46153846153846156</v>
      </c>
      <c r="D86" s="1">
        <v>0.52734711455641692</v>
      </c>
      <c r="E86" s="1">
        <v>0.47826086956521741</v>
      </c>
      <c r="F86" s="1">
        <f t="shared" si="1"/>
        <v>0.49862339005412815</v>
      </c>
    </row>
    <row r="87" spans="1:6" x14ac:dyDescent="0.3">
      <c r="A87">
        <v>86</v>
      </c>
      <c r="B87" t="s">
        <v>90</v>
      </c>
      <c r="C87" s="1">
        <v>0.5</v>
      </c>
      <c r="D87" s="1">
        <v>0.50843035608056431</v>
      </c>
      <c r="E87" s="1">
        <v>0.47628865979381441</v>
      </c>
      <c r="F87" s="1">
        <f t="shared" si="1"/>
        <v>0.49828734298873578</v>
      </c>
    </row>
    <row r="88" spans="1:6" x14ac:dyDescent="0.3">
      <c r="A88">
        <v>87</v>
      </c>
      <c r="B88" t="s">
        <v>125</v>
      </c>
      <c r="C88" s="1">
        <v>0.46153846153846156</v>
      </c>
      <c r="D88" s="1">
        <v>0.51834784092848607</v>
      </c>
      <c r="E88" s="1">
        <v>0.48351648351648352</v>
      </c>
      <c r="F88" s="1">
        <f t="shared" si="1"/>
        <v>0.49543765672797935</v>
      </c>
    </row>
    <row r="89" spans="1:6" x14ac:dyDescent="0.3">
      <c r="A89">
        <v>88</v>
      </c>
      <c r="B89" t="s">
        <v>105</v>
      </c>
      <c r="C89" s="1">
        <v>0.46153846153846156</v>
      </c>
      <c r="D89" s="1">
        <v>0.52924515577934628</v>
      </c>
      <c r="E89" s="1">
        <v>0.45894428152492667</v>
      </c>
      <c r="F89" s="1">
        <f t="shared" si="1"/>
        <v>0.49474326365552024</v>
      </c>
    </row>
    <row r="90" spans="1:6" x14ac:dyDescent="0.3">
      <c r="A90">
        <v>89</v>
      </c>
      <c r="B90" t="s">
        <v>104</v>
      </c>
      <c r="C90" s="1">
        <v>0.33333333333333331</v>
      </c>
      <c r="D90" s="1">
        <v>0.61425737128489211</v>
      </c>
      <c r="E90" s="1">
        <v>0.41551724137931034</v>
      </c>
      <c r="F90" s="1">
        <f t="shared" si="1"/>
        <v>0.49434132932060693</v>
      </c>
    </row>
    <row r="91" spans="1:6" x14ac:dyDescent="0.3">
      <c r="A91">
        <v>90</v>
      </c>
      <c r="B91" t="s">
        <v>18</v>
      </c>
      <c r="C91" s="1">
        <v>0.41666666666666669</v>
      </c>
      <c r="D91" s="1">
        <v>0.54007942701559053</v>
      </c>
      <c r="E91" s="1">
        <v>0.46678023850085176</v>
      </c>
      <c r="F91" s="1">
        <f t="shared" si="1"/>
        <v>0.49090143979967488</v>
      </c>
    </row>
    <row r="92" spans="1:6" x14ac:dyDescent="0.3">
      <c r="A92">
        <v>91</v>
      </c>
      <c r="B92" t="s">
        <v>89</v>
      </c>
      <c r="C92" s="1">
        <v>0.46153846153846156</v>
      </c>
      <c r="D92" s="1">
        <v>0.49602166335378678</v>
      </c>
      <c r="E92" s="1">
        <v>0.5</v>
      </c>
      <c r="F92" s="1">
        <f t="shared" si="1"/>
        <v>0.48839544706150878</v>
      </c>
    </row>
    <row r="93" spans="1:6" x14ac:dyDescent="0.3">
      <c r="A93">
        <v>92</v>
      </c>
      <c r="B93" t="s">
        <v>119</v>
      </c>
      <c r="C93" s="1">
        <v>0.38461538461538464</v>
      </c>
      <c r="D93" s="1">
        <v>0.56205058828352394</v>
      </c>
      <c r="E93" s="1">
        <v>0.43463497453310695</v>
      </c>
      <c r="F93" s="1">
        <f t="shared" si="1"/>
        <v>0.48583788392888483</v>
      </c>
    </row>
    <row r="94" spans="1:6" x14ac:dyDescent="0.3">
      <c r="A94">
        <v>93</v>
      </c>
      <c r="B94" t="s">
        <v>126</v>
      </c>
      <c r="C94" s="1">
        <v>0.46153846153846156</v>
      </c>
      <c r="D94" s="1">
        <v>0.48143865419536097</v>
      </c>
      <c r="E94" s="1">
        <v>0.49861111111111112</v>
      </c>
      <c r="F94" s="1">
        <f t="shared" si="1"/>
        <v>0.48075672026007366</v>
      </c>
    </row>
    <row r="95" spans="1:6" x14ac:dyDescent="0.3">
      <c r="A95">
        <v>94</v>
      </c>
      <c r="B95" t="s">
        <v>95</v>
      </c>
      <c r="C95" s="1">
        <v>0.41666666666666669</v>
      </c>
      <c r="D95" s="1">
        <v>0.55716701686055448</v>
      </c>
      <c r="E95" s="1">
        <v>0.39193548387096772</v>
      </c>
      <c r="F95" s="1">
        <f t="shared" si="1"/>
        <v>0.48073404606468584</v>
      </c>
    </row>
    <row r="96" spans="1:6" x14ac:dyDescent="0.3">
      <c r="A96">
        <v>95</v>
      </c>
      <c r="B96" t="s">
        <v>98</v>
      </c>
      <c r="C96" s="1">
        <v>0.41666666666666669</v>
      </c>
      <c r="D96" s="1">
        <v>0.4962657670822786</v>
      </c>
      <c r="E96" s="1">
        <v>0.49674267100977199</v>
      </c>
      <c r="F96" s="1">
        <f t="shared" si="1"/>
        <v>0.47648521796024895</v>
      </c>
    </row>
    <row r="97" spans="1:6" x14ac:dyDescent="0.3">
      <c r="A97">
        <v>96</v>
      </c>
      <c r="B97" t="s">
        <v>38</v>
      </c>
      <c r="C97" s="1">
        <v>0.41666666666666669</v>
      </c>
      <c r="D97" s="1">
        <v>0.49394458387639983</v>
      </c>
      <c r="E97" s="1">
        <v>0.48538961038961037</v>
      </c>
      <c r="F97" s="1">
        <f t="shared" si="1"/>
        <v>0.47248636120226917</v>
      </c>
    </row>
    <row r="98" spans="1:6" x14ac:dyDescent="0.3">
      <c r="A98">
        <v>97</v>
      </c>
      <c r="B98" t="s">
        <v>84</v>
      </c>
      <c r="C98" s="1">
        <v>0.41666666666666669</v>
      </c>
      <c r="D98" s="1">
        <v>0.5148343093397062</v>
      </c>
      <c r="E98" s="1">
        <v>0.43010752688172044</v>
      </c>
      <c r="F98" s="1">
        <f t="shared" si="1"/>
        <v>0.46911070305694991</v>
      </c>
    </row>
    <row r="99" spans="1:6" x14ac:dyDescent="0.3">
      <c r="A99">
        <v>98</v>
      </c>
      <c r="B99" t="s">
        <v>102</v>
      </c>
      <c r="C99" s="1">
        <v>0.41666666666666669</v>
      </c>
      <c r="D99" s="1">
        <v>0.46005273356841064</v>
      </c>
      <c r="E99" s="1">
        <v>0.51630434782608692</v>
      </c>
      <c r="F99" s="1">
        <f t="shared" si="1"/>
        <v>0.46326912040739371</v>
      </c>
    </row>
    <row r="100" spans="1:6" x14ac:dyDescent="0.3">
      <c r="A100">
        <v>99</v>
      </c>
      <c r="B100" t="s">
        <v>91</v>
      </c>
      <c r="C100" s="1">
        <v>0.25</v>
      </c>
      <c r="D100" s="1">
        <v>0.58619331718746925</v>
      </c>
      <c r="E100" s="1">
        <v>0.41739130434782606</v>
      </c>
      <c r="F100" s="1">
        <f t="shared" si="1"/>
        <v>0.45994448468069116</v>
      </c>
    </row>
    <row r="101" spans="1:6" x14ac:dyDescent="0.3">
      <c r="A101">
        <v>100</v>
      </c>
      <c r="B101" t="s">
        <v>28</v>
      </c>
      <c r="C101" s="1">
        <v>0.33333333333333331</v>
      </c>
      <c r="D101" s="1">
        <v>0.51328437858726417</v>
      </c>
      <c r="E101" s="1">
        <v>0.47448275862068967</v>
      </c>
      <c r="F101" s="1">
        <f t="shared" si="1"/>
        <v>0.45859621228213782</v>
      </c>
    </row>
    <row r="102" spans="1:6" x14ac:dyDescent="0.3">
      <c r="A102">
        <v>101</v>
      </c>
      <c r="B102" t="s">
        <v>19</v>
      </c>
      <c r="C102" s="1">
        <v>0.16666666666666666</v>
      </c>
      <c r="D102" s="1">
        <v>0.606116452991453</v>
      </c>
      <c r="E102" s="1">
        <v>0.44790257104194858</v>
      </c>
      <c r="F102" s="1">
        <f t="shared" si="1"/>
        <v>0.45670053592288035</v>
      </c>
    </row>
    <row r="103" spans="1:6" x14ac:dyDescent="0.3">
      <c r="A103">
        <v>102</v>
      </c>
      <c r="B103" t="s">
        <v>115</v>
      </c>
      <c r="C103" s="1">
        <v>0.33333333333333331</v>
      </c>
      <c r="D103" s="1">
        <v>0.55337125676899157</v>
      </c>
      <c r="E103" s="1">
        <v>0.38437978560490044</v>
      </c>
      <c r="F103" s="1">
        <f t="shared" si="1"/>
        <v>0.45611390811905422</v>
      </c>
    </row>
    <row r="104" spans="1:6" x14ac:dyDescent="0.3">
      <c r="A104">
        <v>103</v>
      </c>
      <c r="B104" t="s">
        <v>25</v>
      </c>
      <c r="C104" s="1">
        <v>0.33333333333333331</v>
      </c>
      <c r="D104" s="1">
        <v>0.48529894875164259</v>
      </c>
      <c r="E104" s="1">
        <v>0.48679245283018868</v>
      </c>
      <c r="F104" s="1">
        <f t="shared" si="1"/>
        <v>0.44768092091670175</v>
      </c>
    </row>
    <row r="105" spans="1:6" x14ac:dyDescent="0.3">
      <c r="A105">
        <v>104</v>
      </c>
      <c r="B105" t="s">
        <v>99</v>
      </c>
      <c r="C105" s="1">
        <v>0.16666666666666666</v>
      </c>
      <c r="D105" s="1">
        <v>0.64000478449357301</v>
      </c>
      <c r="E105" s="1">
        <v>0.34158415841584161</v>
      </c>
      <c r="F105" s="1">
        <f t="shared" si="1"/>
        <v>0.44706509851741361</v>
      </c>
    </row>
    <row r="106" spans="1:6" x14ac:dyDescent="0.3">
      <c r="A106">
        <v>105</v>
      </c>
      <c r="B106" t="s">
        <v>112</v>
      </c>
      <c r="C106" s="1">
        <v>0.33333333333333331</v>
      </c>
      <c r="D106" s="1">
        <v>0.53449928595183593</v>
      </c>
      <c r="E106" s="1">
        <v>0.37283236994219654</v>
      </c>
      <c r="F106" s="1">
        <f t="shared" si="1"/>
        <v>0.4437910687948004</v>
      </c>
    </row>
    <row r="107" spans="1:6" x14ac:dyDescent="0.3">
      <c r="A107">
        <v>106</v>
      </c>
      <c r="B107" t="s">
        <v>134</v>
      </c>
      <c r="C107" s="1">
        <v>0.33333333333333331</v>
      </c>
      <c r="D107" s="1">
        <v>0.51382251153592617</v>
      </c>
      <c r="E107" s="1">
        <v>0.41284403669724773</v>
      </c>
      <c r="F107" s="1">
        <f t="shared" si="1"/>
        <v>0.44345559827560832</v>
      </c>
    </row>
    <row r="108" spans="1:6" x14ac:dyDescent="0.3">
      <c r="A108">
        <v>107</v>
      </c>
      <c r="B108" t="s">
        <v>122</v>
      </c>
      <c r="C108" s="1">
        <v>0.33333333333333331</v>
      </c>
      <c r="D108" s="1">
        <v>0.51424549549549547</v>
      </c>
      <c r="E108" s="1">
        <v>0.41158989598811291</v>
      </c>
      <c r="F108" s="1">
        <f t="shared" si="1"/>
        <v>0.44335355507810925</v>
      </c>
    </row>
    <row r="109" spans="1:6" x14ac:dyDescent="0.3">
      <c r="A109">
        <v>108</v>
      </c>
      <c r="B109" t="s">
        <v>130</v>
      </c>
      <c r="C109" s="1">
        <v>0.25</v>
      </c>
      <c r="D109" s="1">
        <v>0.52428064968257893</v>
      </c>
      <c r="E109" s="1">
        <v>0.45585874799357945</v>
      </c>
      <c r="F109" s="1">
        <f t="shared" si="1"/>
        <v>0.43860501183968431</v>
      </c>
    </row>
    <row r="110" spans="1:6" x14ac:dyDescent="0.3">
      <c r="A110">
        <v>109</v>
      </c>
      <c r="B110" t="s">
        <v>87</v>
      </c>
      <c r="C110" s="1">
        <v>0.33333333333333331</v>
      </c>
      <c r="D110" s="1">
        <v>0.46237922675047072</v>
      </c>
      <c r="E110" s="1">
        <v>0.4943661971830986</v>
      </c>
      <c r="F110" s="1">
        <f t="shared" si="1"/>
        <v>0.43811449600434332</v>
      </c>
    </row>
    <row r="111" spans="1:6" x14ac:dyDescent="0.3">
      <c r="A111">
        <v>110</v>
      </c>
      <c r="B111" t="s">
        <v>113</v>
      </c>
      <c r="C111" s="1">
        <v>0.16666666666666666</v>
      </c>
      <c r="D111" s="1">
        <v>0.59036588234339893</v>
      </c>
      <c r="E111" s="1">
        <v>0.38724727838258166</v>
      </c>
      <c r="F111" s="1">
        <f t="shared" si="1"/>
        <v>0.43366142743401159</v>
      </c>
    </row>
    <row r="112" spans="1:6" x14ac:dyDescent="0.3">
      <c r="A112">
        <v>111</v>
      </c>
      <c r="B112" t="s">
        <v>120</v>
      </c>
      <c r="C112" s="1">
        <v>0.25</v>
      </c>
      <c r="D112" s="1">
        <v>0.51540277777777777</v>
      </c>
      <c r="E112" s="1">
        <v>0.45161290322580644</v>
      </c>
      <c r="F112" s="1">
        <f t="shared" si="1"/>
        <v>0.43310461469534051</v>
      </c>
    </row>
    <row r="113" spans="1:6" x14ac:dyDescent="0.3">
      <c r="A113">
        <v>112</v>
      </c>
      <c r="B113" t="s">
        <v>132</v>
      </c>
      <c r="C113" s="1">
        <v>0.41666666666666669</v>
      </c>
      <c r="D113" s="1">
        <v>0.43250953159041394</v>
      </c>
      <c r="E113" s="1">
        <v>0.44414168937329701</v>
      </c>
      <c r="F113" s="1">
        <f t="shared" si="1"/>
        <v>0.43145685480519791</v>
      </c>
    </row>
    <row r="114" spans="1:6" x14ac:dyDescent="0.3">
      <c r="A114">
        <v>113</v>
      </c>
      <c r="B114" t="s">
        <v>133</v>
      </c>
      <c r="C114" s="1">
        <v>0.16666666666666666</v>
      </c>
      <c r="D114" s="1">
        <v>0.56764980199685033</v>
      </c>
      <c r="E114" s="1">
        <v>0.40057636887608067</v>
      </c>
      <c r="F114" s="1">
        <f t="shared" si="1"/>
        <v>0.42563565988411201</v>
      </c>
    </row>
    <row r="115" spans="1:6" x14ac:dyDescent="0.3">
      <c r="A115">
        <v>114</v>
      </c>
      <c r="B115" t="s">
        <v>136</v>
      </c>
      <c r="C115" s="1">
        <v>0.25</v>
      </c>
      <c r="D115" s="1">
        <v>0.54212227821622128</v>
      </c>
      <c r="E115" s="1">
        <v>0.36380255941499084</v>
      </c>
      <c r="F115" s="1">
        <f t="shared" si="1"/>
        <v>0.42451177896185832</v>
      </c>
    </row>
    <row r="116" spans="1:6" x14ac:dyDescent="0.3">
      <c r="A116">
        <v>115</v>
      </c>
      <c r="B116" t="s">
        <v>111</v>
      </c>
      <c r="C116" s="1">
        <v>0.25</v>
      </c>
      <c r="D116" s="1">
        <v>0.52552416856021489</v>
      </c>
      <c r="E116" s="1">
        <v>0.3864353312302839</v>
      </c>
      <c r="F116" s="1">
        <f t="shared" si="1"/>
        <v>0.42187091708767843</v>
      </c>
    </row>
    <row r="117" spans="1:6" x14ac:dyDescent="0.3">
      <c r="A117">
        <v>116</v>
      </c>
      <c r="B117" t="s">
        <v>101</v>
      </c>
      <c r="C117" s="1">
        <v>0.33333333333333331</v>
      </c>
      <c r="D117" s="1">
        <v>0.46724432579843445</v>
      </c>
      <c r="E117" s="1">
        <v>0.41120000000000001</v>
      </c>
      <c r="F117" s="1">
        <f t="shared" si="1"/>
        <v>0.41975549623255054</v>
      </c>
    </row>
    <row r="118" spans="1:6" x14ac:dyDescent="0.3">
      <c r="A118">
        <v>117</v>
      </c>
      <c r="B118" t="s">
        <v>77</v>
      </c>
      <c r="C118" s="1">
        <v>0.16666666666666666</v>
      </c>
      <c r="D118" s="1">
        <v>0.57646285535023378</v>
      </c>
      <c r="E118" s="1">
        <v>0.32980132450331123</v>
      </c>
      <c r="F118" s="1">
        <f t="shared" si="1"/>
        <v>0.41234842546761141</v>
      </c>
    </row>
    <row r="119" spans="1:6" x14ac:dyDescent="0.3">
      <c r="A119">
        <v>118</v>
      </c>
      <c r="B119" t="s">
        <v>137</v>
      </c>
      <c r="C119" s="1">
        <v>0.25</v>
      </c>
      <c r="D119" s="1">
        <v>0.54306267957143262</v>
      </c>
      <c r="E119" s="1">
        <v>0.29979466119096509</v>
      </c>
      <c r="F119" s="1">
        <f t="shared" si="1"/>
        <v>0.40898000508345755</v>
      </c>
    </row>
    <row r="120" spans="1:6" x14ac:dyDescent="0.3">
      <c r="A120">
        <v>119</v>
      </c>
      <c r="B120" t="s">
        <v>74</v>
      </c>
      <c r="C120" s="1">
        <v>0.25</v>
      </c>
      <c r="D120" s="1">
        <v>0.49131577324861569</v>
      </c>
      <c r="E120" s="1">
        <v>0.38756855575868371</v>
      </c>
      <c r="F120" s="1">
        <f t="shared" si="1"/>
        <v>0.40505002556397879</v>
      </c>
    </row>
    <row r="121" spans="1:6" x14ac:dyDescent="0.3">
      <c r="A121">
        <v>120</v>
      </c>
      <c r="B121" t="s">
        <v>59</v>
      </c>
      <c r="C121" s="1">
        <v>0.25</v>
      </c>
      <c r="D121" s="1">
        <v>0.46887651821862347</v>
      </c>
      <c r="E121" s="1">
        <v>0.42677165354330709</v>
      </c>
      <c r="F121" s="1">
        <f t="shared" si="1"/>
        <v>0.40363117249513847</v>
      </c>
    </row>
    <row r="122" spans="1:6" x14ac:dyDescent="0.3">
      <c r="A122">
        <v>121</v>
      </c>
      <c r="B122" t="s">
        <v>107</v>
      </c>
      <c r="C122" s="1">
        <v>0.16666666666666666</v>
      </c>
      <c r="D122" s="1">
        <v>0.53892575650194363</v>
      </c>
      <c r="E122" s="1">
        <v>0.35846560846560849</v>
      </c>
      <c r="F122" s="1">
        <f t="shared" si="1"/>
        <v>0.40074594703404065</v>
      </c>
    </row>
    <row r="123" spans="1:6" x14ac:dyDescent="0.3">
      <c r="A123">
        <v>122</v>
      </c>
      <c r="B123" t="s">
        <v>124</v>
      </c>
      <c r="C123" s="1">
        <v>0.16666666666666666</v>
      </c>
      <c r="D123" s="1">
        <v>0.51935887644263412</v>
      </c>
      <c r="E123" s="1">
        <v>0.39556135770234985</v>
      </c>
      <c r="F123" s="1">
        <f t="shared" si="1"/>
        <v>0.40023644431357119</v>
      </c>
    </row>
    <row r="124" spans="1:6" x14ac:dyDescent="0.3">
      <c r="A124">
        <v>123</v>
      </c>
      <c r="B124" t="s">
        <v>53</v>
      </c>
      <c r="C124" s="1">
        <v>0.25</v>
      </c>
      <c r="D124" s="1">
        <v>0.48053034088385521</v>
      </c>
      <c r="E124" s="1">
        <v>0.36484687083888151</v>
      </c>
      <c r="F124" s="1">
        <f t="shared" si="1"/>
        <v>0.393976888151648</v>
      </c>
    </row>
    <row r="125" spans="1:6" x14ac:dyDescent="0.3">
      <c r="A125">
        <v>124</v>
      </c>
      <c r="B125" t="s">
        <v>129</v>
      </c>
      <c r="C125" s="1">
        <v>0.25</v>
      </c>
      <c r="D125" s="1">
        <v>0.5042832541577732</v>
      </c>
      <c r="E125" s="1">
        <v>0.30340557275541796</v>
      </c>
      <c r="F125" s="1">
        <f t="shared" si="1"/>
        <v>0.39049302026774108</v>
      </c>
    </row>
    <row r="126" spans="1:6" x14ac:dyDescent="0.3">
      <c r="A126">
        <v>125</v>
      </c>
      <c r="B126" t="s">
        <v>92</v>
      </c>
      <c r="C126" s="1">
        <v>8.3333333333333329E-2</v>
      </c>
      <c r="D126" s="1">
        <v>0.53919994580496555</v>
      </c>
      <c r="E126" s="1">
        <v>0.35334476843910806</v>
      </c>
      <c r="F126" s="1">
        <f t="shared" si="1"/>
        <v>0.37876949834559309</v>
      </c>
    </row>
    <row r="127" spans="1:6" x14ac:dyDescent="0.3">
      <c r="A127">
        <v>126</v>
      </c>
      <c r="B127" t="s">
        <v>94</v>
      </c>
      <c r="C127" s="1">
        <v>0.16666666666666666</v>
      </c>
      <c r="D127" s="1">
        <v>0.52007604265426</v>
      </c>
      <c r="E127" s="1">
        <v>0.30533117932148629</v>
      </c>
      <c r="F127" s="1">
        <f t="shared" si="1"/>
        <v>0.37803748282416827</v>
      </c>
    </row>
    <row r="128" spans="1:6" x14ac:dyDescent="0.3">
      <c r="A128">
        <v>127</v>
      </c>
      <c r="B128" t="s">
        <v>100</v>
      </c>
      <c r="C128" s="1">
        <v>8.3333333333333329E-2</v>
      </c>
      <c r="D128" s="1">
        <v>0.5354742743359685</v>
      </c>
      <c r="E128" s="1">
        <v>0.28813559322033899</v>
      </c>
      <c r="F128" s="1">
        <f t="shared" si="1"/>
        <v>0.36060436880640234</v>
      </c>
    </row>
    <row r="129" spans="1:6" x14ac:dyDescent="0.3">
      <c r="A129">
        <v>128</v>
      </c>
      <c r="B129" t="s">
        <v>135</v>
      </c>
      <c r="C129" s="1">
        <v>0.16666666666666666</v>
      </c>
      <c r="D129" s="1">
        <v>0.46102497846683893</v>
      </c>
      <c r="E129" s="1">
        <v>0.3342696629213483</v>
      </c>
      <c r="F129" s="1">
        <f t="shared" si="1"/>
        <v>0.35574657163042323</v>
      </c>
    </row>
    <row r="130" spans="1:6" x14ac:dyDescent="0.3">
      <c r="A130">
        <v>129</v>
      </c>
      <c r="B130" t="s">
        <v>139</v>
      </c>
      <c r="C130" s="1">
        <v>8.3333333333333329E-2</v>
      </c>
      <c r="D130" s="1">
        <v>0.49495811132127571</v>
      </c>
      <c r="E130" s="1">
        <v>0.27489481065918653</v>
      </c>
      <c r="F130" s="1">
        <f t="shared" ref="F130:F131" si="2">(0.25*C130)+(0.5*D130)+(0.25*E130)</f>
        <v>0.3370360916587678</v>
      </c>
    </row>
    <row r="131" spans="1:6" x14ac:dyDescent="0.3">
      <c r="A131">
        <v>130</v>
      </c>
      <c r="B131" t="s">
        <v>128</v>
      </c>
      <c r="C131" s="1">
        <v>8.3333333333333329E-2</v>
      </c>
      <c r="D131" s="1">
        <v>0.45350466057561739</v>
      </c>
      <c r="E131" s="1">
        <v>0.33888888888888891</v>
      </c>
      <c r="F131" s="1">
        <f t="shared" si="2"/>
        <v>0.33230788584336424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WP &amp; SOS</vt:lpstr>
      <vt:lpstr>Score Ratio</vt:lpstr>
      <vt:lpstr>Rating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Rivers</dc:creator>
  <cp:lastModifiedBy>Derrick Rivers</cp:lastModifiedBy>
  <dcterms:created xsi:type="dcterms:W3CDTF">2025-01-05T23:44:55Z</dcterms:created>
  <dcterms:modified xsi:type="dcterms:W3CDTF">2025-01-05T23:51:42Z</dcterms:modified>
</cp:coreProperties>
</file>